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G:\共有ドライブ\220_財務課\02財政係\04 決算関係\7-0 新地方公会計制度\調査・報告\R7\20250827【依頼】令和５年度財政状況資料集の作成について（2回目・地方公会計関係）\HPアップ用\"/>
    </mc:Choice>
  </mc:AlternateContent>
  <xr:revisionPtr revIDLastSave="0" documentId="13_ncr:1_{5F1FB5DE-412E-4C84-B9FF-C8A40BCBCE99}" xr6:coauthVersionLast="47" xr6:coauthVersionMax="47" xr10:uidLastSave="{00000000-0000-0000-0000-000000000000}"/>
  <bookViews>
    <workbookView xWindow="-28920" yWindow="-4710"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7" i="10" l="1"/>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BE37" i="10"/>
  <c r="C37" i="10"/>
  <c r="BE36" i="10"/>
  <c r="C36" i="10"/>
  <c r="CO35" i="10"/>
  <c r="CO36" i="10" s="1"/>
  <c r="CO37" i="10" s="1"/>
  <c r="BE35" i="10"/>
  <c r="CO34" i="10"/>
  <c r="BW34" i="10"/>
  <c r="BW35" i="10" s="1"/>
  <c r="BW36" i="10" s="1"/>
  <c r="BW37"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AM34" i="10"/>
  <c r="AM35" i="10" s="1"/>
  <c r="AM36" i="10" s="1"/>
  <c r="AM37" i="10" s="1"/>
</calcChain>
</file>

<file path=xl/sharedStrings.xml><?xml version="1.0" encoding="utf-8"?>
<sst xmlns="http://schemas.openxmlformats.org/spreadsheetml/2006/main" count="1147" uniqueCount="582">
  <si>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</si>
  <si>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</si>
  <si>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</si>
  <si>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</si>
  <si>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</si>
  <si>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</si>
  <si>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</si>
  <si>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</si>
  <si>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</si>
  <si>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</si>
  <si>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</si>
  <si>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</si>
  <si>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</si>
  <si>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</si>
  <si>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</si>
  <si>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</si>
  <si>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</si>
  <si>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</si>
  <si>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</si>
  <si>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</si>
  <si>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</si>
  <si>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</si>
  <si>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</si>
  <si>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</si>
  <si>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</si>
  <si>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</si>
  <si>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</si>
  <si>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</si>
  <si>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</si>
  <si>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</si>
  <si>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</si>
  <si>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</si>
  <si>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</si>
  <si>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</si>
  <si>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</si>
  <si>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</si>
  <si>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</si>
  <si>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</si>
  <si>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</si>
  <si>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</si>
  <si>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</si>
  <si>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</si>
  <si>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</si>
  <si>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</si>
  <si>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</si>
  <si>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</si>
  <si>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</si>
  <si>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</si>
  <si>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</si>
  <si>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</si>
  <si>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</si>
  <si>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</si>
  <si>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</si>
  <si>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</si>
  <si>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</si>
  <si>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</si>
  <si>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</si>
  <si>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</si>
  <si>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</si>
  <si>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</si>
  <si>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</si>
  <si>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</si>
  <si>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</si>
  <si>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</si>
  <si>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</si>
  <si>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</si>
  <si>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</si>
  <si>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</si>
  <si>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</si>
  <si>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</si>
  <si>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</si>
  <si>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</si>
  <si>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</si>
  <si>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</si>
  <si>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</si>
  <si>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</si>
  <si>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</si>
  <si>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</si>
  <si>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</si>
  <si>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</si>
  <si>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</si>
  <si>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</si>
  <si>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</si>
  <si>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</si>
  <si>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</si>
  <si>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</si>
  <si>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</si>
  <si>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</si>
  <si>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</si>
  <si>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</si>
  <si>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</si>
  <si>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</si>
  <si>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</si>
  <si>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</si>
  <si>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下呂市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</si>
  <si>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</si>
  <si>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</si>
  <si>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</si>
  <si>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</si>
  <si>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</si>
  <si>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</si>
  <si>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</si>
  <si>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</si>
  <si>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</si>
  <si>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</si>
  <si>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</si>
  <si>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</si>
  <si>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</si>
  <si>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</si>
  <si>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</si>
  <si>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</si>
  <si>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</si>
  <si>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</si>
  <si>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</si>
  <si>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</si>
  <si>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</si>
  <si>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</si>
  <si>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</si>
  <si>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</si>
  <si>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</si>
  <si>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</si>
  <si>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</si>
  <si>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</si>
  <si>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</si>
  <si>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</si>
  <si>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</si>
  <si>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</si>
  <si>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</si>
  <si>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</si>
  <si>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</si>
  <si>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</si>
  <si>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</si>
  <si>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</si>
  <si>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</si>
  <si>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</si>
  <si>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</si>
  <si>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</si>
  <si>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</si>
  <si>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</si>
  <si>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</si>
  <si>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</si>
  <si>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</si>
  <si>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</si>
  <si>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</si>
  <si>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-2.6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</si>
  <si>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</si>
  <si>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</si>
  <si>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</si>
  <si>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</si>
  <si>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</si>
  <si>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</si>
  <si>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</si>
  <si>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</si>
  <si>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</si>
  <si>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</si>
  <si>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</si>
  <si>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</si>
  <si>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</si>
  <si>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</si>
  <si>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</si>
  <si>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</si>
  <si>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</si>
  <si>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</si>
  <si>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</si>
  <si>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</si>
  <si>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</si>
  <si>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</si>
  <si>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</si>
  <si>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</si>
  <si>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</si>
  <si>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</si>
  <si>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</si>
  <si>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</si>
  <si>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</si>
  <si>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</si>
  <si>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</si>
  <si>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</si>
  <si>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</si>
  <si>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</si>
  <si>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</si>
  <si>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</si>
  <si>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</si>
  <si>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</si>
  <si>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</si>
  <si>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</si>
  <si>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</si>
  <si>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</si>
  <si>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</si>
  <si>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</si>
  <si>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</si>
  <si>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</si>
  <si>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</si>
  <si>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</si>
  <si>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</si>
  <si>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</si>
  <si>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</si>
  <si>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</si>
  <si>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</si>
  <si>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</si>
  <si>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</si>
  <si>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</si>
  <si>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</si>
  <si>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</si>
  <si>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岐阜県下呂市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</si>
  <si>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</si>
  <si>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</si>
  <si>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</si>
  <si>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</si>
  <si>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</si>
  <si>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</si>
  <si>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</si>
  <si>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</si>
  <si>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</si>
  <si>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</si>
  <si>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</si>
  <si>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</si>
  <si>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</si>
  <si>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</si>
  <si>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</si>
  <si>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</si>
  <si>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</si>
  <si>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</si>
  <si>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</si>
  <si>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</si>
  <si>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</si>
  <si>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</si>
  <si>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</si>
  <si>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</si>
  <si>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</si>
  <si>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</si>
  <si>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</si>
  <si>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</si>
  <si>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</si>
  <si>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</si>
  <si>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</si>
  <si>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</si>
  <si>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</si>
  <si>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</si>
  <si>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</si>
  <si>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</si>
  <si>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</si>
  <si>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</si>
  <si>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</si>
  <si>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</si>
  <si>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</si>
  <si>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</si>
  <si>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</si>
  <si>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</si>
  <si>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</si>
  <si>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</si>
  <si>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</si>
  <si>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</si>
  <si>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</si>
  <si>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</si>
  <si>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</si>
  <si>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</si>
  <si>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</si>
  <si>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</si>
  <si>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</si>
  <si>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</si>
  <si>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</si>
  <si>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</si>
  <si>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</si>
  <si>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</si>
  <si>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</si>
  <si>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</si>
  <si>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</si>
  <si>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</si>
  <si>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</si>
  <si>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</si>
  <si>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</si>
  <si>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</si>
  <si>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</si>
  <si>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</si>
  <si>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</si>
  <si>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</si>
  <si>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</si>
  <si>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</si>
  <si>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</si>
  <si>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</si>
  <si>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</si>
  <si>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</si>
  <si>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</si>
  <si>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</si>
  <si>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</si>
  <si>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</si>
  <si>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</si>
  <si>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</si>
  <si>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</si>
  <si>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</si>
  <si>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</si>
  <si>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</si>
  <si>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</si>
  <si>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</si>
  <si>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</si>
  <si>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</si>
  <si>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</si>
  <si>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</si>
  <si>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</si>
  <si>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</si>
  <si>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</si>
  <si>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</si>
  <si>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</si>
  <si>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</si>
  <si>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</si>
  <si>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</si>
  <si>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</si>
  <si>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</si>
  <si>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</si>
  <si>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</si>
  <si>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</si>
  <si>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</si>
  <si>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</si>
  <si>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</si>
  <si>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</si>
  <si>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</si>
  <si>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</si>
  <si>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</si>
  <si>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</si>
  <si>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</si>
  <si>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</si>
  <si>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</si>
  <si>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</si>
  <si>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</si>
  <si>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</si>
  <si>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</si>
  <si>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</si>
  <si>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</si>
  <si>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</si>
  <si>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</si>
  <si>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</si>
  <si>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</si>
  <si>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</si>
  <si>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</si>
  <si>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</si>
  <si>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</si>
  <si>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</si>
  <si>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</si>
  <si>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</si>
  <si>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</si>
  <si>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</si>
  <si>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</si>
  <si>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</si>
  <si>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</si>
  <si>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</si>
  <si>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</si>
  <si>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</si>
  <si>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</si>
  <si>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</si>
  <si>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</si>
  <si>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</si>
  <si>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</si>
  <si>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</si>
  <si>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</si>
  <si>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岐阜県下呂市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</si>
  <si>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</si>
  <si>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</si>
  <si>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</si>
  <si>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</si>
  <si>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</si>
  <si>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</si>
  <si>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</si>
  <si>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</si>
  <si>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</si>
  <si>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</si>
  <si>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</si>
  <si>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</si>
  <si>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</si>
  <si>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</si>
  <si>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</si>
  <si>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</si>
  <si>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</si>
  <si>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</si>
  <si>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</si>
  <si>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</si>
  <si>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</si>
  <si>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</si>
  <si>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</si>
  <si>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</si>
  <si>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</si>
  <si>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</si>
  <si>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</si>
  <si>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</si>
  <si>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</si>
  <si>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</si>
  <si>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</si>
  <si>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</si>
  <si>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</si>
  <si>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</si>
  <si>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</si>
  <si>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後期高齢者医療特別会計</t>
    <phoneticPr fontId="5"/>
  </si>
  <si>
    <t>介護保険特別会計（介護サービス事業勘定）</t>
    <phoneticPr fontId="5"/>
  </si>
  <si>
    <t>介護保険特別会計（保険事業勘定）</t>
    <phoneticPr fontId="5"/>
  </si>
  <si>
    <t>国民健康保険事業特別会計（診療施設勘定）</t>
    <phoneticPr fontId="5"/>
  </si>
  <si>
    <t>水道事業会計</t>
    <phoneticPr fontId="5"/>
  </si>
  <si>
    <t>法適用企業</t>
    <phoneticPr fontId="5"/>
  </si>
  <si>
    <t>下水道事業会計</t>
    <phoneticPr fontId="5"/>
  </si>
  <si>
    <t>下呂温泉合掌村事業会計</t>
    <phoneticPr fontId="5"/>
  </si>
  <si>
    <t>金山病院事業会計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</si>
  <si>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</si>
  <si>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</si>
  <si>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</si>
  <si>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</si>
  <si>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</si>
  <si>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</si>
  <si>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</si>
  <si>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</si>
  <si>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</si>
  <si>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</si>
  <si>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</si>
  <si>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</si>
  <si>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</si>
  <si>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</si>
  <si>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</si>
  <si>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</si>
  <si>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</si>
  <si>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</si>
  <si>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</si>
  <si>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</si>
  <si>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</si>
  <si>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</si>
  <si>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</si>
  <si>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</si>
  <si>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</si>
  <si>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</si>
  <si>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</si>
  <si>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</si>
  <si>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</si>
  <si>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</si>
  <si>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</si>
  <si>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</si>
  <si>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</si>
  <si>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</si>
  <si>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</si>
  <si>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</si>
  <si>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</si>
  <si>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</si>
  <si>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</si>
  <si>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</si>
  <si>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</si>
  <si>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</si>
  <si>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</si>
  <si>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</si>
  <si>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</si>
  <si>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</si>
  <si>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</si>
  <si>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</si>
  <si>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</si>
  <si>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</si>
  <si>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</si>
  <si>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</si>
  <si>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</si>
  <si>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</si>
  <si>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</si>
  <si>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</si>
  <si>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</si>
  <si>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</si>
  <si>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</si>
  <si>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</si>
  <si>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</si>
  <si>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</si>
  <si>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</si>
  <si>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</si>
  <si>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</si>
  <si>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</si>
  <si>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</si>
  <si>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</si>
  <si>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</si>
  <si>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</si>
  <si>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</si>
  <si>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</si>
  <si>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</si>
  <si>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</si>
  <si>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</si>
  <si>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</si>
  <si>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</si>
  <si>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</si>
  <si>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</si>
  <si>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</si>
  <si>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</si>
  <si>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</si>
  <si>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</si>
  <si>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</si>
  <si>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</si>
  <si>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</si>
  <si>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</si>
  <si>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</si>
  <si>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</si>
  <si>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</si>
  <si>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</si>
  <si>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</si>
  <si>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</si>
  <si>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</si>
  <si>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</si>
  <si>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</si>
  <si>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</si>
  <si>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</si>
  <si>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</si>
  <si>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</si>
  <si>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</si>
  <si>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</si>
  <si>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</si>
  <si>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</si>
  <si>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</si>
  <si>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</si>
  <si>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</si>
  <si>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</si>
  <si>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</si>
  <si>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</si>
  <si>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</si>
  <si>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</si>
  <si>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</si>
  <si>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</si>
  <si>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</si>
  <si>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</si>
  <si>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</si>
  <si>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</si>
  <si>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</si>
  <si>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</si>
  <si>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</si>
  <si>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</si>
  <si>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</si>
  <si>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</si>
  <si>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</si>
  <si>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</si>
  <si>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</si>
  <si>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</si>
  <si>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</si>
  <si>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</si>
  <si>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</si>
  <si>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</si>
  <si>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</si>
  <si>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</si>
  <si>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</si>
  <si>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4.55</t>
  </si>
  <si>
    <t>▲ 3.07</t>
  </si>
  <si>
    <t>▲ 0.90</t>
  </si>
  <si>
    <t>▲ 0.85</t>
  </si>
  <si>
    <t>一般会計</t>
  </si>
  <si>
    <t>水道事業会計</t>
  </si>
  <si>
    <t>下水道事業会計</t>
  </si>
  <si>
    <t>介護保険特別会計（保険事業勘定）</t>
  </si>
  <si>
    <t>下呂温泉合掌村事業会計</t>
  </si>
  <si>
    <t>▲ 0.04</t>
  </si>
  <si>
    <t>国民健康保険事業特別会計（事業勘定）</t>
  </si>
  <si>
    <t>国民健康保険事業特別会計（診療施設勘定）</t>
  </si>
  <si>
    <t>介護保険特別会計（介護サービス事業勘定）</t>
  </si>
  <si>
    <t>その他会計（赤字）</t>
  </si>
  <si>
    <t>その他会計（黒字）</t>
  </si>
  <si>
    <t>R01</t>
    <phoneticPr fontId="5"/>
  </si>
  <si>
    <t>R02</t>
    <phoneticPr fontId="5"/>
  </si>
  <si>
    <t>R03</t>
    <phoneticPr fontId="5"/>
  </si>
  <si>
    <t>R04</t>
    <phoneticPr fontId="5"/>
  </si>
  <si>
    <t>R05</t>
    <phoneticPr fontId="5"/>
  </si>
  <si>
    <t>-</t>
    <phoneticPr fontId="2"/>
  </si>
  <si>
    <t>岐阜県市町村会館組合</t>
    <rPh sb="0" eb="3">
      <t>ギフケン</t>
    </rPh>
    <rPh sb="3" eb="6">
      <t>シチョウソン</t>
    </rPh>
    <rPh sb="6" eb="8">
      <t>カイカン</t>
    </rPh>
    <rPh sb="8" eb="10">
      <t>クミアイ</t>
    </rPh>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</si>
  <si>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2"/>
  </si>
  <si>
    <t>後期高齢者医療連合(一般会計分)</t>
    <rPh sb="0" eb="2">
      <t>コウキ</t>
    </rPh>
    <rPh sb="2" eb="4">
      <t>コウレイ</t>
    </rPh>
    <rPh sb="4" eb="5">
      <t>シャ</t>
    </rPh>
    <rPh sb="5" eb="7">
      <t>イリョウ</t>
    </rPh>
    <rPh sb="7" eb="9">
      <t>レンゴウ</t>
    </rPh>
    <rPh sb="10" eb="12">
      <t>イッパン</t>
    </rPh>
    <rPh sb="12" eb="14">
      <t>カイケイ</t>
    </rPh>
    <rPh sb="14" eb="15">
      <t>ブン</t>
    </rPh>
    <phoneticPr fontId="2"/>
  </si>
  <si>
    <t>後期高齢者医療連合(特別会計分)</t>
    <rPh sb="0" eb="2">
      <t>コウキ</t>
    </rPh>
    <rPh sb="2" eb="4">
      <t>コウレイ</t>
    </rPh>
    <rPh sb="4" eb="5">
      <t>シャ</t>
    </rPh>
    <rPh sb="5" eb="7">
      <t>イリョウ</t>
    </rPh>
    <rPh sb="7" eb="9">
      <t>レンゴウ</t>
    </rPh>
    <rPh sb="10" eb="12">
      <t>トクベツ</t>
    </rPh>
    <rPh sb="12" eb="14">
      <t>カイケイ</t>
    </rPh>
    <rPh sb="14" eb="15">
      <t>ブン</t>
    </rPh>
    <phoneticPr fontId="2"/>
  </si>
  <si>
    <t>地域振興基金</t>
    <rPh sb="0" eb="6">
      <t>チイキシンコウキキン</t>
    </rPh>
    <phoneticPr fontId="5"/>
  </si>
  <si>
    <t>公共事業基金</t>
    <rPh sb="0" eb="6">
      <t>コウキョウジギョウキキン</t>
    </rPh>
    <phoneticPr fontId="2"/>
  </si>
  <si>
    <t>ふるさと応援基金</t>
    <rPh sb="4" eb="8">
      <t>オウエンキキン</t>
    </rPh>
    <phoneticPr fontId="2"/>
  </si>
  <si>
    <t>地域福祉基金</t>
    <rPh sb="0" eb="6">
      <t>チイキフクシキキン</t>
    </rPh>
    <phoneticPr fontId="2"/>
  </si>
  <si>
    <t>災害対策基金</t>
    <rPh sb="0" eb="2">
      <t>サイガイ</t>
    </rPh>
    <rPh sb="2" eb="4">
      <t>タイサク</t>
    </rPh>
    <rPh sb="4" eb="6">
      <t>キキン</t>
    </rPh>
    <phoneticPr fontId="2"/>
  </si>
  <si>
    <t>基金から1,532百万円繰入、財産区から2百万円繰入</t>
    <rPh sb="0" eb="2">
      <t>キキン</t>
    </rPh>
    <rPh sb="9" eb="12">
      <t>ヒャクマンエン</t>
    </rPh>
    <rPh sb="12" eb="14">
      <t>クリイレ</t>
    </rPh>
    <rPh sb="15" eb="18">
      <t>ザイサンク</t>
    </rPh>
    <rPh sb="21" eb="24">
      <t>ヒャクマンエン</t>
    </rPh>
    <rPh sb="24" eb="26">
      <t>クリイレ</t>
    </rPh>
    <phoneticPr fontId="2"/>
  </si>
  <si>
    <t>基金から130百万円繰入</t>
    <rPh sb="0" eb="2">
      <t>キキン</t>
    </rPh>
    <phoneticPr fontId="2"/>
  </si>
  <si>
    <t>基金から47百万円繰入</t>
    <rPh sb="0" eb="2">
      <t>キキン</t>
    </rPh>
    <rPh sb="6" eb="9">
      <t>ヒャクマンエン</t>
    </rPh>
    <rPh sb="9" eb="11">
      <t>クリイレ</t>
    </rPh>
    <phoneticPr fontId="2"/>
  </si>
  <si>
    <t>ホリスティック南飛騨</t>
    <rPh sb="7" eb="10">
      <t>ミナミヒダ</t>
    </rPh>
    <phoneticPr fontId="2"/>
  </si>
  <si>
    <t>飛騨小坂観光</t>
    <rPh sb="0" eb="6">
      <t>ヒダオサカカンコウ</t>
    </rPh>
    <phoneticPr fontId="2"/>
  </si>
  <si>
    <t>下呂ふるさと文化財団</t>
    <rPh sb="0" eb="2">
      <t>ゲロ</t>
    </rPh>
    <rPh sb="6" eb="10">
      <t>ブンカザイダン</t>
    </rPh>
    <phoneticPr fontId="2"/>
  </si>
  <si>
    <t>〇</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</si>
  <si>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</si>
  <si>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</si>
  <si>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地方債残高が減少したことなどが寄与し、引き続き類似団体より低い数値である。有形固定資産減価償却率は、施設の除却や更新の推進により数値が改善されるが、全国平均より高い数値であることから資産の老朽化が着実に進んでいる。合併市である当市は合併前の団体が設置した公共施設をそのまま引き継ぎ、その後、類似施設の整理統合を進めてきたが、現状では同種の機能を持つ施設が重複しているものもある。今後、公共施設等総合管理計画に基づき、必要な施設を見定め老朽化対策等に取り組んでいく必要がある。</t>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</si>
  <si>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</si>
  <si>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</si>
  <si>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</si>
  <si>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</si>
  <si>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</si>
  <si>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</si>
  <si>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他団体と比較して高いものの、早期健全化基準である25%は大きく下回っており、また将来負担比率は類似他団体と比べて低くなっている。これは財政計画基本方針において「地方債の借入額は償還額を超えない範囲」と定め地方債残高を抑制してきたためであり、今後についても交付税措置がある有利な地方債を活用し、毎年上限額を設定するなど地方債残高抑制に努め、2040年までに実質公債費比率を10%以下にすることを目標とする。</t>
    <rPh sb="0" eb="2">
      <t>ジッシツ</t>
    </rPh>
    <rPh sb="2" eb="4">
      <t>コウサイ</t>
    </rPh>
    <rPh sb="4" eb="5">
      <t>ヒ</t>
    </rPh>
    <rPh sb="5" eb="7">
      <t>ヒリツ</t>
    </rPh>
    <rPh sb="8" eb="10">
      <t>ルイジ</t>
    </rPh>
    <rPh sb="10" eb="13">
      <t>タダンタイ</t>
    </rPh>
    <rPh sb="14" eb="16">
      <t>ヒカク</t>
    </rPh>
    <rPh sb="18" eb="19">
      <t>タカ</t>
    </rPh>
    <rPh sb="24" eb="26">
      <t>ソウキ</t>
    </rPh>
    <rPh sb="26" eb="29">
      <t>ケンゼンカ</t>
    </rPh>
    <rPh sb="29" eb="31">
      <t>キジュン</t>
    </rPh>
    <rPh sb="38" eb="39">
      <t>オオ</t>
    </rPh>
    <rPh sb="41" eb="43">
      <t>シタマワ</t>
    </rPh>
    <rPh sb="50" eb="52">
      <t>ショウライ</t>
    </rPh>
    <rPh sb="52" eb="56">
      <t>フタンヒリツ</t>
    </rPh>
    <rPh sb="57" eb="59">
      <t>ルイジ</t>
    </rPh>
    <rPh sb="59" eb="62">
      <t>タダンタイ</t>
    </rPh>
    <rPh sb="63" eb="64">
      <t>クラ</t>
    </rPh>
    <rPh sb="66" eb="67">
      <t>ヒク</t>
    </rPh>
    <rPh sb="77" eb="79">
      <t>ザイセイ</t>
    </rPh>
    <rPh sb="79" eb="81">
      <t>ケイカク</t>
    </rPh>
    <rPh sb="81" eb="85">
      <t>キホンホウシン</t>
    </rPh>
    <rPh sb="90" eb="93">
      <t>チホウサイ</t>
    </rPh>
    <rPh sb="94" eb="97">
      <t>カリイレガク</t>
    </rPh>
    <rPh sb="98" eb="101">
      <t>ショウカンガク</t>
    </rPh>
    <rPh sb="102" eb="103">
      <t>コ</t>
    </rPh>
    <rPh sb="106" eb="108">
      <t>ハンイ</t>
    </rPh>
    <rPh sb="110" eb="111">
      <t>サダ</t>
    </rPh>
    <rPh sb="112" eb="115">
      <t>チホウサイ</t>
    </rPh>
    <rPh sb="115" eb="117">
      <t>ザンダカ</t>
    </rPh>
    <rPh sb="118" eb="120">
      <t>ヨクセイ</t>
    </rPh>
    <rPh sb="130" eb="132">
      <t>コンゴ</t>
    </rPh>
    <rPh sb="137" eb="140">
      <t>コウフゼイ</t>
    </rPh>
    <rPh sb="140" eb="142">
      <t>ソチ</t>
    </rPh>
    <rPh sb="145" eb="147">
      <t>ユウリ</t>
    </rPh>
    <rPh sb="148" eb="151">
      <t>チホウサイ</t>
    </rPh>
    <rPh sb="152" eb="154">
      <t>カツヨウ</t>
    </rPh>
    <rPh sb="156" eb="158">
      <t>マイトシ</t>
    </rPh>
    <rPh sb="158" eb="161">
      <t>ジョウゲンガク</t>
    </rPh>
    <rPh sb="162" eb="164">
      <t>セッテイ</t>
    </rPh>
    <rPh sb="168" eb="171">
      <t>チホウサイ</t>
    </rPh>
    <rPh sb="171" eb="173">
      <t>ザンダカ</t>
    </rPh>
    <rPh sb="173" eb="175">
      <t>ヨクセイ</t>
    </rPh>
    <rPh sb="176" eb="177">
      <t>ツト</t>
    </rPh>
    <rPh sb="183" eb="184">
      <t>ネン</t>
    </rPh>
    <rPh sb="187" eb="189">
      <t>ジッシツ</t>
    </rPh>
    <rPh sb="189" eb="191">
      <t>コウサイ</t>
    </rPh>
    <rPh sb="191" eb="192">
      <t>ヒ</t>
    </rPh>
    <rPh sb="192" eb="194">
      <t>ヒリツ</t>
    </rPh>
    <rPh sb="198" eb="200">
      <t>イカ</t>
    </rPh>
    <rPh sb="206" eb="208">
      <t>モクヒョウ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</si>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</sst>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FBE58C1-7F03-4E35-819C-847FEB4367D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79288</c:v>
                </c:pt>
                <c:pt idx="1">
                  <c:v>84962</c:v>
                </c:pt>
                <c:pt idx="2">
                  <c:v>69604</c:v>
                </c:pt>
                <c:pt idx="3">
                  <c:v>68410</c:v>
                </c:pt>
                <c:pt idx="4">
                  <c:v>73019</c:v>
                </c:pt>
              </c:numCache>
            </c:numRef>
          </c:val>
          <c:smooth val="0"/>
          <c:extLst>
            <c:ext xmlns:c16="http://schemas.microsoft.com/office/drawing/2014/chart" uri="{C3380CC4-5D6E-409C-BE32-E72D297353CC}">
              <c16:uniqueId val="{00000000-5569-41EA-A9F5-370C81026E5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109825</c:v>
                </c:pt>
                <c:pt idx="1">
                  <c:v>97119</c:v>
                </c:pt>
                <c:pt idx="2">
                  <c:v>152762</c:v>
                </c:pt>
                <c:pt idx="3">
                  <c:v>104572</c:v>
                </c:pt>
                <c:pt idx="4">
                  <c:v>99134</c:v>
                </c:pt>
              </c:numCache>
            </c:numRef>
          </c:val>
          <c:smooth val="0"/>
          <c:extLst>
            <c:ext xmlns:c16="http://schemas.microsoft.com/office/drawing/2014/chart" uri="{C3380CC4-5D6E-409C-BE32-E72D297353CC}">
              <c16:uniqueId val="{00000001-5569-41EA-A9F5-370C81026E5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4.62</c:v>
                </c:pt>
                <c:pt idx="1">
                  <c:v>8.9</c:v>
                </c:pt>
                <c:pt idx="2">
                  <c:v>8.9</c:v>
                </c:pt>
                <c:pt idx="3">
                  <c:v>10</c:v>
                </c:pt>
                <c:pt idx="4">
                  <c:v>7.57</c:v>
                </c:pt>
              </c:numCache>
            </c:numRef>
          </c:val>
          <c:extLst>
            <c:ext xmlns:c16="http://schemas.microsoft.com/office/drawing/2014/chart" uri="{C3380CC4-5D6E-409C-BE32-E72D297353CC}">
              <c16:uniqueId val="{00000000-4BFE-4D9F-9173-F0884CE8A96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40.97</c:v>
                </c:pt>
                <c:pt idx="1">
                  <c:v>31.97</c:v>
                </c:pt>
                <c:pt idx="2">
                  <c:v>33.270000000000003</c:v>
                </c:pt>
                <c:pt idx="3">
                  <c:v>33.119999999999997</c:v>
                </c:pt>
                <c:pt idx="4">
                  <c:v>35.090000000000003</c:v>
                </c:pt>
              </c:numCache>
            </c:numRef>
          </c:val>
          <c:extLst>
            <c:ext xmlns:c16="http://schemas.microsoft.com/office/drawing/2014/chart" uri="{C3380CC4-5D6E-409C-BE32-E72D297353CC}">
              <c16:uniqueId val="{00000001-4BFE-4D9F-9173-F0884CE8A96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-4.55</c:v>
                </c:pt>
                <c:pt idx="1">
                  <c:v>-3.07</c:v>
                </c:pt>
                <c:pt idx="2">
                  <c:v>2.4300000000000002</c:v>
                </c:pt>
                <c:pt idx="3">
                  <c:v>-0.9</c:v>
                </c:pt>
                <c:pt idx="4">
                  <c:v>-0.85</c:v>
                </c:pt>
              </c:numCache>
            </c:numRef>
          </c:val>
          <c:smooth val="0"/>
          <c:extLst>
            <c:ext xmlns:c16="http://schemas.microsoft.com/office/drawing/2014/chart" uri="{C3380CC4-5D6E-409C-BE32-E72D297353CC}">
              <c16:uniqueId val="{00000002-4BFE-4D9F-9173-F0884CE8A96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1.6</c:v>
                </c:pt>
                <c:pt idx="2">
                  <c:v>#N/A</c:v>
                </c:pt>
                <c:pt idx="3">
                  <c:v>0.11</c:v>
                </c:pt>
                <c:pt idx="4">
                  <c:v>#N/A</c:v>
                </c:pt>
                <c:pt idx="5">
                  <c:v>7.0000000000000007E-2</c:v>
                </c:pt>
                <c:pt idx="6">
                  <c:v>#N/A</c:v>
                </c:pt>
                <c:pt idx="7">
                  <c:v>0.2</c:v>
                </c:pt>
                <c:pt idx="8">
                  <c:v>#N/A</c:v>
                </c:pt>
                <c:pt idx="9">
                  <c:v>0.1</c:v>
                </c:pt>
              </c:numCache>
            </c:numRef>
          </c:val>
          <c:extLst>
            <c:ext xmlns:c16="http://schemas.microsoft.com/office/drawing/2014/chart" uri="{C3380CC4-5D6E-409C-BE32-E72D297353CC}">
              <c16:uniqueId val="{00000000-3BE8-4846-BE61-A1FEE28079A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BE8-4846-BE61-A1FEE28079A1}"/>
            </c:ext>
          </c:extLst>
        </c:ser>
        <c:ser>
          <c:idx val="2"/>
          <c:order val="2"/>
          <c:tx>
            <c:strRef>
              <c:f>データシート!$A$29</c:f>
              <c:strCache>
                <c:ptCount val="1"/>
                <c:pt idx="0">
                  <c:v>介護保険特別会計（介護サービス事業勘定）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0.06</c:v>
                </c:pt>
                <c:pt idx="2">
                  <c:v>#N/A</c:v>
                </c:pt>
                <c:pt idx="3">
                  <c:v>0.08</c:v>
                </c:pt>
                <c:pt idx="4">
                  <c:v>#N/A</c:v>
                </c:pt>
                <c:pt idx="5">
                  <c:v>0.12</c:v>
                </c:pt>
                <c:pt idx="6">
                  <c:v>#N/A</c:v>
                </c:pt>
                <c:pt idx="7">
                  <c:v>0.12</c:v>
                </c:pt>
                <c:pt idx="8">
                  <c:v>#N/A</c:v>
                </c:pt>
                <c:pt idx="9">
                  <c:v>0.1</c:v>
                </c:pt>
              </c:numCache>
            </c:numRef>
          </c:val>
          <c:extLst>
            <c:ext xmlns:c16="http://schemas.microsoft.com/office/drawing/2014/chart" uri="{C3380CC4-5D6E-409C-BE32-E72D297353CC}">
              <c16:uniqueId val="{00000002-3BE8-4846-BE61-A1FEE28079A1}"/>
            </c:ext>
          </c:extLst>
        </c:ser>
        <c:ser>
          <c:idx val="3"/>
          <c:order val="3"/>
          <c:tx>
            <c:strRef>
              <c:f>データシート!$A$30</c:f>
              <c:strCache>
                <c:ptCount val="1"/>
                <c:pt idx="0">
                  <c:v>国民健康保険事業特別会計（診療施設勘定）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0.03</c:v>
                </c:pt>
                <c:pt idx="2">
                  <c:v>#N/A</c:v>
                </c:pt>
                <c:pt idx="3">
                  <c:v>0.05</c:v>
                </c:pt>
                <c:pt idx="4">
                  <c:v>#N/A</c:v>
                </c:pt>
                <c:pt idx="5">
                  <c:v>0.08</c:v>
                </c:pt>
                <c:pt idx="6">
                  <c:v>#N/A</c:v>
                </c:pt>
                <c:pt idx="7">
                  <c:v>0.14000000000000001</c:v>
                </c:pt>
                <c:pt idx="8">
                  <c:v>#N/A</c:v>
                </c:pt>
                <c:pt idx="9">
                  <c:v>0.16</c:v>
                </c:pt>
              </c:numCache>
            </c:numRef>
          </c:val>
          <c:extLst>
            <c:ext xmlns:c16="http://schemas.microsoft.com/office/drawing/2014/chart" uri="{C3380CC4-5D6E-409C-BE32-E72D297353CC}">
              <c16:uniqueId val="{00000003-3BE8-4846-BE61-A1FEE28079A1}"/>
            </c:ext>
          </c:extLst>
        </c:ser>
        <c:ser>
          <c:idx val="4"/>
          <c:order val="4"/>
          <c:tx>
            <c:strRef>
              <c:f>データシート!$A$31</c:f>
              <c:strCache>
                <c:ptCount val="1"/>
                <c:pt idx="0">
                  <c:v>国民健康保険事業特別会計（事業勘定）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2.17</c:v>
                </c:pt>
                <c:pt idx="2">
                  <c:v>#N/A</c:v>
                </c:pt>
                <c:pt idx="3">
                  <c:v>0.71</c:v>
                </c:pt>
                <c:pt idx="4">
                  <c:v>#N/A</c:v>
                </c:pt>
                <c:pt idx="5">
                  <c:v>0.79</c:v>
                </c:pt>
                <c:pt idx="6">
                  <c:v>#N/A</c:v>
                </c:pt>
                <c:pt idx="7">
                  <c:v>0.76</c:v>
                </c:pt>
                <c:pt idx="8">
                  <c:v>#N/A</c:v>
                </c:pt>
                <c:pt idx="9">
                  <c:v>0.55000000000000004</c:v>
                </c:pt>
              </c:numCache>
            </c:numRef>
          </c:val>
          <c:extLst>
            <c:ext xmlns:c16="http://schemas.microsoft.com/office/drawing/2014/chart" uri="{C3380CC4-5D6E-409C-BE32-E72D297353CC}">
              <c16:uniqueId val="{00000004-3BE8-4846-BE61-A1FEE28079A1}"/>
            </c:ext>
          </c:extLst>
        </c:ser>
        <c:ser>
          <c:idx val="5"/>
          <c:order val="5"/>
          <c:tx>
            <c:strRef>
              <c:f>データシート!$A$32</c:f>
              <c:strCache>
                <c:ptCount val="1"/>
                <c:pt idx="0">
                  <c:v>下呂温泉合掌村事業会計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1.61</c:v>
                </c:pt>
                <c:pt idx="2">
                  <c:v>#N/A</c:v>
                </c:pt>
                <c:pt idx="3">
                  <c:v>0.09</c:v>
                </c:pt>
                <c:pt idx="4">
                  <c:v>0.04</c:v>
                </c:pt>
                <c:pt idx="5">
                  <c:v>#N/A</c:v>
                </c:pt>
                <c:pt idx="6">
                  <c:v>#N/A</c:v>
                </c:pt>
                <c:pt idx="7">
                  <c:v>0.27</c:v>
                </c:pt>
                <c:pt idx="8">
                  <c:v>#N/A</c:v>
                </c:pt>
                <c:pt idx="9">
                  <c:v>0.85</c:v>
                </c:pt>
              </c:numCache>
            </c:numRef>
          </c:val>
          <c:extLst>
            <c:ext xmlns:c16="http://schemas.microsoft.com/office/drawing/2014/chart" uri="{C3380CC4-5D6E-409C-BE32-E72D297353CC}">
              <c16:uniqueId val="{00000005-3BE8-4846-BE61-A1FEE28079A1}"/>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0.89</c:v>
                </c:pt>
                <c:pt idx="2">
                  <c:v>#N/A</c:v>
                </c:pt>
                <c:pt idx="3">
                  <c:v>0.73</c:v>
                </c:pt>
                <c:pt idx="4">
                  <c:v>#N/A</c:v>
                </c:pt>
                <c:pt idx="5">
                  <c:v>1.1299999999999999</c:v>
                </c:pt>
                <c:pt idx="6">
                  <c:v>#N/A</c:v>
                </c:pt>
                <c:pt idx="7">
                  <c:v>1.49</c:v>
                </c:pt>
                <c:pt idx="8">
                  <c:v>#N/A</c:v>
                </c:pt>
                <c:pt idx="9">
                  <c:v>1.1100000000000001</c:v>
                </c:pt>
              </c:numCache>
            </c:numRef>
          </c:val>
          <c:extLst>
            <c:ext xmlns:c16="http://schemas.microsoft.com/office/drawing/2014/chart" uri="{C3380CC4-5D6E-409C-BE32-E72D297353CC}">
              <c16:uniqueId val="{00000006-3BE8-4846-BE61-A1FEE28079A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0.5</c:v>
                </c:pt>
                <c:pt idx="4">
                  <c:v>#N/A</c:v>
                </c:pt>
                <c:pt idx="5">
                  <c:v>1.32</c:v>
                </c:pt>
                <c:pt idx="6">
                  <c:v>#N/A</c:v>
                </c:pt>
                <c:pt idx="7">
                  <c:v>2.02</c:v>
                </c:pt>
                <c:pt idx="8">
                  <c:v>#N/A</c:v>
                </c:pt>
                <c:pt idx="9">
                  <c:v>2.11</c:v>
                </c:pt>
              </c:numCache>
            </c:numRef>
          </c:val>
          <c:extLst>
            <c:ext xmlns:c16="http://schemas.microsoft.com/office/drawing/2014/chart" uri="{C3380CC4-5D6E-409C-BE32-E72D297353CC}">
              <c16:uniqueId val="{00000007-3BE8-4846-BE61-A1FEE28079A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9.26</c:v>
                </c:pt>
                <c:pt idx="2">
                  <c:v>#N/A</c:v>
                </c:pt>
                <c:pt idx="3">
                  <c:v>7.82</c:v>
                </c:pt>
                <c:pt idx="4">
                  <c:v>#N/A</c:v>
                </c:pt>
                <c:pt idx="5">
                  <c:v>7.03</c:v>
                </c:pt>
                <c:pt idx="6">
                  <c:v>#N/A</c:v>
                </c:pt>
                <c:pt idx="7">
                  <c:v>7.11</c:v>
                </c:pt>
                <c:pt idx="8">
                  <c:v>#N/A</c:v>
                </c:pt>
                <c:pt idx="9">
                  <c:v>6.15</c:v>
                </c:pt>
              </c:numCache>
            </c:numRef>
          </c:val>
          <c:extLst>
            <c:ext xmlns:c16="http://schemas.microsoft.com/office/drawing/2014/chart" uri="{C3380CC4-5D6E-409C-BE32-E72D297353CC}">
              <c16:uniqueId val="{00000008-3BE8-4846-BE61-A1FEE28079A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4.6100000000000003</c:v>
                </c:pt>
                <c:pt idx="2">
                  <c:v>#N/A</c:v>
                </c:pt>
                <c:pt idx="3">
                  <c:v>8.8699999999999992</c:v>
                </c:pt>
                <c:pt idx="4">
                  <c:v>#N/A</c:v>
                </c:pt>
                <c:pt idx="5">
                  <c:v>8.89</c:v>
                </c:pt>
                <c:pt idx="6">
                  <c:v>#N/A</c:v>
                </c:pt>
                <c:pt idx="7">
                  <c:v>9.99</c:v>
                </c:pt>
                <c:pt idx="8">
                  <c:v>#N/A</c:v>
                </c:pt>
                <c:pt idx="9">
                  <c:v>7.56</c:v>
                </c:pt>
              </c:numCache>
            </c:numRef>
          </c:val>
          <c:extLst>
            <c:ext xmlns:c16="http://schemas.microsoft.com/office/drawing/2014/chart" uri="{C3380CC4-5D6E-409C-BE32-E72D297353CC}">
              <c16:uniqueId val="{00000009-3BE8-4846-BE61-A1FEE28079A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3224</c:v>
                </c:pt>
                <c:pt idx="5">
                  <c:v>3264</c:v>
                </c:pt>
                <c:pt idx="8">
                  <c:v>3151</c:v>
                </c:pt>
                <c:pt idx="11">
                  <c:v>2908</c:v>
                </c:pt>
                <c:pt idx="14">
                  <c:v>2692</c:v>
                </c:pt>
              </c:numCache>
            </c:numRef>
          </c:val>
          <c:extLst>
            <c:ext xmlns:c16="http://schemas.microsoft.com/office/drawing/2014/chart" uri="{C3380CC4-5D6E-409C-BE32-E72D297353CC}">
              <c16:uniqueId val="{00000000-0E99-45F2-B45D-AE1BD400385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E99-45F2-B45D-AE1BD400385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17</c:v>
                </c:pt>
                <c:pt idx="3">
                  <c:v>17</c:v>
                </c:pt>
                <c:pt idx="6">
                  <c:v>16</c:v>
                </c:pt>
                <c:pt idx="9">
                  <c:v>8</c:v>
                </c:pt>
                <c:pt idx="12">
                  <c:v>8</c:v>
                </c:pt>
              </c:numCache>
            </c:numRef>
          </c:val>
          <c:extLst>
            <c:ext xmlns:c16="http://schemas.microsoft.com/office/drawing/2014/chart" uri="{C3380CC4-5D6E-409C-BE32-E72D297353CC}">
              <c16:uniqueId val="{00000002-0E99-45F2-B45D-AE1BD400385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E99-45F2-B45D-AE1BD400385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1680</c:v>
                </c:pt>
                <c:pt idx="3">
                  <c:v>1666</c:v>
                </c:pt>
                <c:pt idx="6">
                  <c:v>1582</c:v>
                </c:pt>
                <c:pt idx="9">
                  <c:v>1620</c:v>
                </c:pt>
                <c:pt idx="12">
                  <c:v>1319</c:v>
                </c:pt>
              </c:numCache>
            </c:numRef>
          </c:val>
          <c:extLst>
            <c:ext xmlns:c16="http://schemas.microsoft.com/office/drawing/2014/chart" uri="{C3380CC4-5D6E-409C-BE32-E72D297353CC}">
              <c16:uniqueId val="{00000004-0E99-45F2-B45D-AE1BD400385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99-45F2-B45D-AE1BD400385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E99-45F2-B45D-AE1BD400385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2827</c:v>
                </c:pt>
                <c:pt idx="3">
                  <c:v>2874</c:v>
                </c:pt>
                <c:pt idx="6">
                  <c:v>2752</c:v>
                </c:pt>
                <c:pt idx="9">
                  <c:v>2607</c:v>
                </c:pt>
                <c:pt idx="12">
                  <c:v>2497</c:v>
                </c:pt>
              </c:numCache>
            </c:numRef>
          </c:val>
          <c:extLst>
            <c:ext xmlns:c16="http://schemas.microsoft.com/office/drawing/2014/chart" uri="{C3380CC4-5D6E-409C-BE32-E72D297353CC}">
              <c16:uniqueId val="{00000007-0E99-45F2-B45D-AE1BD400385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1300</c:v>
                </c:pt>
                <c:pt idx="2">
                  <c:v>#N/A</c:v>
                </c:pt>
                <c:pt idx="3">
                  <c:v>#N/A</c:v>
                </c:pt>
                <c:pt idx="4">
                  <c:v>1293</c:v>
                </c:pt>
                <c:pt idx="5">
                  <c:v>#N/A</c:v>
                </c:pt>
                <c:pt idx="6">
                  <c:v>#N/A</c:v>
                </c:pt>
                <c:pt idx="7">
                  <c:v>1199</c:v>
                </c:pt>
                <c:pt idx="8">
                  <c:v>#N/A</c:v>
                </c:pt>
                <c:pt idx="9">
                  <c:v>#N/A</c:v>
                </c:pt>
                <c:pt idx="10">
                  <c:v>1327</c:v>
                </c:pt>
                <c:pt idx="11">
                  <c:v>#N/A</c:v>
                </c:pt>
                <c:pt idx="12">
                  <c:v>#N/A</c:v>
                </c:pt>
                <c:pt idx="13">
                  <c:v>1132</c:v>
                </c:pt>
                <c:pt idx="14">
                  <c:v>#N/A</c:v>
                </c:pt>
              </c:numCache>
            </c:numRef>
          </c:val>
          <c:smooth val="0"/>
          <c:extLst>
            <c:ext xmlns:c16="http://schemas.microsoft.com/office/drawing/2014/chart" uri="{C3380CC4-5D6E-409C-BE32-E72D297353CC}">
              <c16:uniqueId val="{00000008-0E99-45F2-B45D-AE1BD400385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27080</c:v>
                </c:pt>
                <c:pt idx="5">
                  <c:v>25901</c:v>
                </c:pt>
                <c:pt idx="8">
                  <c:v>25724</c:v>
                </c:pt>
                <c:pt idx="11">
                  <c:v>24846</c:v>
                </c:pt>
                <c:pt idx="14">
                  <c:v>23735</c:v>
                </c:pt>
              </c:numCache>
            </c:numRef>
          </c:val>
          <c:extLst>
            <c:ext xmlns:c16="http://schemas.microsoft.com/office/drawing/2014/chart" uri="{C3380CC4-5D6E-409C-BE32-E72D297353CC}">
              <c16:uniqueId val="{00000000-6608-46F8-97B3-8631228503A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165</c:v>
                </c:pt>
                <c:pt idx="5">
                  <c:v>127</c:v>
                </c:pt>
                <c:pt idx="8">
                  <c:v>85</c:v>
                </c:pt>
                <c:pt idx="11">
                  <c:v>53</c:v>
                </c:pt>
                <c:pt idx="14">
                  <c:v>34</c:v>
                </c:pt>
              </c:numCache>
            </c:numRef>
          </c:val>
          <c:extLst>
            <c:ext xmlns:c16="http://schemas.microsoft.com/office/drawing/2014/chart" uri="{C3380CC4-5D6E-409C-BE32-E72D297353CC}">
              <c16:uniqueId val="{00000001-6608-46F8-97B3-8631228503A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11105</c:v>
                </c:pt>
                <c:pt idx="5">
                  <c:v>10360</c:v>
                </c:pt>
                <c:pt idx="8">
                  <c:v>10767</c:v>
                </c:pt>
                <c:pt idx="11">
                  <c:v>10560</c:v>
                </c:pt>
                <c:pt idx="14">
                  <c:v>11389</c:v>
                </c:pt>
              </c:numCache>
            </c:numRef>
          </c:val>
          <c:extLst>
            <c:ext xmlns:c16="http://schemas.microsoft.com/office/drawing/2014/chart" uri="{C3380CC4-5D6E-409C-BE32-E72D297353CC}">
              <c16:uniqueId val="{00000002-6608-46F8-97B3-8631228503A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608-46F8-97B3-8631228503A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608-46F8-97B3-8631228503A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608-46F8-97B3-8631228503A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4039</c:v>
                </c:pt>
                <c:pt idx="3">
                  <c:v>3976</c:v>
                </c:pt>
                <c:pt idx="6">
                  <c:v>3783</c:v>
                </c:pt>
                <c:pt idx="9">
                  <c:v>3597</c:v>
                </c:pt>
                <c:pt idx="12">
                  <c:v>3996</c:v>
                </c:pt>
              </c:numCache>
            </c:numRef>
          </c:val>
          <c:extLst>
            <c:ext xmlns:c16="http://schemas.microsoft.com/office/drawing/2014/chart" uri="{C3380CC4-5D6E-409C-BE32-E72D297353CC}">
              <c16:uniqueId val="{00000006-6608-46F8-97B3-8631228503A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608-46F8-97B3-8631228503A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14312</c:v>
                </c:pt>
                <c:pt idx="3">
                  <c:v>13146</c:v>
                </c:pt>
                <c:pt idx="6">
                  <c:v>11725</c:v>
                </c:pt>
                <c:pt idx="9">
                  <c:v>10599</c:v>
                </c:pt>
                <c:pt idx="12">
                  <c:v>9316</c:v>
                </c:pt>
              </c:numCache>
            </c:numRef>
          </c:val>
          <c:extLst>
            <c:ext xmlns:c16="http://schemas.microsoft.com/office/drawing/2014/chart" uri="{C3380CC4-5D6E-409C-BE32-E72D297353CC}">
              <c16:uniqueId val="{00000008-6608-46F8-97B3-8631228503A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80</c:v>
                </c:pt>
                <c:pt idx="3">
                  <c:v>63</c:v>
                </c:pt>
                <c:pt idx="6">
                  <c:v>47</c:v>
                </c:pt>
                <c:pt idx="9">
                  <c:v>39</c:v>
                </c:pt>
                <c:pt idx="12">
                  <c:v>31</c:v>
                </c:pt>
              </c:numCache>
            </c:numRef>
          </c:val>
          <c:extLst>
            <c:ext xmlns:c16="http://schemas.microsoft.com/office/drawing/2014/chart" uri="{C3380CC4-5D6E-409C-BE32-E72D297353CC}">
              <c16:uniqueId val="{00000009-6608-46F8-97B3-8631228503A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21564</c:v>
                </c:pt>
                <c:pt idx="3">
                  <c:v>21003</c:v>
                </c:pt>
                <c:pt idx="6">
                  <c:v>22168</c:v>
                </c:pt>
                <c:pt idx="9">
                  <c:v>22299</c:v>
                </c:pt>
                <c:pt idx="12">
                  <c:v>22026</c:v>
                </c:pt>
              </c:numCache>
            </c:numRef>
          </c:val>
          <c:extLst>
            <c:ext xmlns:c16="http://schemas.microsoft.com/office/drawing/2014/chart" uri="{C3380CC4-5D6E-409C-BE32-E72D297353CC}">
              <c16:uniqueId val="{0000000A-6608-46F8-97B3-8631228503A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1645</c:v>
                </c:pt>
                <c:pt idx="2">
                  <c:v>#N/A</c:v>
                </c:pt>
                <c:pt idx="3">
                  <c:v>#N/A</c:v>
                </c:pt>
                <c:pt idx="4">
                  <c:v>1800</c:v>
                </c:pt>
                <c:pt idx="5">
                  <c:v>#N/A</c:v>
                </c:pt>
                <c:pt idx="6">
                  <c:v>#N/A</c:v>
                </c:pt>
                <c:pt idx="7">
                  <c:v>1147</c:v>
                </c:pt>
                <c:pt idx="8">
                  <c:v>#N/A</c:v>
                </c:pt>
                <c:pt idx="9">
                  <c:v>#N/A</c:v>
                </c:pt>
                <c:pt idx="10">
                  <c:v>1074</c:v>
                </c:pt>
                <c:pt idx="11">
                  <c:v>#N/A</c:v>
                </c:pt>
                <c:pt idx="12">
                  <c:v>#N/A</c:v>
                </c:pt>
                <c:pt idx="13">
                  <c:v>211</c:v>
                </c:pt>
                <c:pt idx="14">
                  <c:v>#N/A</c:v>
                </c:pt>
              </c:numCache>
            </c:numRef>
          </c:val>
          <c:smooth val="0"/>
          <c:extLst>
            <c:ext xmlns:c16="http://schemas.microsoft.com/office/drawing/2014/chart" uri="{C3380CC4-5D6E-409C-BE32-E72D297353CC}">
              <c16:uniqueId val="{0000000B-6608-46F8-97B3-8631228503A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4785</c:v>
                </c:pt>
                <c:pt idx="1">
                  <c:v>4563</c:v>
                </c:pt>
                <c:pt idx="2">
                  <c:v>4791</c:v>
                </c:pt>
              </c:numCache>
            </c:numRef>
          </c:val>
          <c:extLst>
            <c:ext xmlns:c16="http://schemas.microsoft.com/office/drawing/2014/chart" uri="{C3380CC4-5D6E-409C-BE32-E72D297353CC}">
              <c16:uniqueId val="{00000000-8F48-4FCE-9A27-70165791771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850</c:v>
                </c:pt>
                <c:pt idx="1">
                  <c:v>851</c:v>
                </c:pt>
                <c:pt idx="2">
                  <c:v>851</c:v>
                </c:pt>
              </c:numCache>
            </c:numRef>
          </c:val>
          <c:extLst>
            <c:ext xmlns:c16="http://schemas.microsoft.com/office/drawing/2014/chart" uri="{C3380CC4-5D6E-409C-BE32-E72D297353CC}">
              <c16:uniqueId val="{00000001-8F48-4FCE-9A27-70165791771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4926</c:v>
                </c:pt>
                <c:pt idx="1">
                  <c:v>5923</c:v>
                </c:pt>
                <c:pt idx="2">
                  <c:v>7510</c:v>
                </c:pt>
              </c:numCache>
            </c:numRef>
          </c:val>
          <c:extLst>
            <c:ext xmlns:c16="http://schemas.microsoft.com/office/drawing/2014/chart" uri="{C3380CC4-5D6E-409C-BE32-E72D297353CC}">
              <c16:uniqueId val="{00000002-8F48-4FCE-9A27-70165791771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{FA473CF7-681F-498B-92CB-5F29EC55A88F}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A17-4DF4-B8BF-CB46B45BFA3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{3D8FE8C3-3C5F-4950-82D1-B28F681ED65A}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17-4DF4-B8BF-CB46B45BFA3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{CF8453B3-7DCE-4FAB-A3F5-857DCDB4C9E6}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17-4DF4-B8BF-CB46B45BFA3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{746A29F7-6CE9-4017-B85F-9783D43AAD5F}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17-4DF4-B8BF-CB46B45BFA3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{B1B08287-720C-4273-9ABA-013D62530EC2}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17-4DF4-B8BF-CB46B45BFA3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{6A691458-818E-44F9-BE26-94858A8AE325}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A17-4DF4-B8BF-CB46B45BFA3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{3A3286BA-844E-489E-A340-AB7124696A8E}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A17-4DF4-B8BF-CB46B45BFA3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{6FB90614-D224-4856-B3ED-3B10114D2EDA}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A17-4DF4-B8BF-CB46B45BFA3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{A6A38767-4B86-44AD-BB15-11BFEB1BA4A8}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A17-4DF4-B8BF-CB46B45BFA3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60.3</c:v>
                </c:pt>
                <c:pt idx="8">
                  <c:v>62.2</c:v>
                </c:pt>
                <c:pt idx="16">
                  <c:v>64.099999999999994</c:v>
                </c:pt>
                <c:pt idx="24">
                  <c:v>65.8</c:v>
                </c:pt>
                <c:pt idx="32">
                  <c:v>65.400000000000006</c:v>
                </c:pt>
              </c:numCache>
            </c:numRef>
          </c:xVal>
          <c:yVal>
            <c:numRef>
              <c:f>公会計指標分析・財政指標組合せ分析表!$BP$51:$DC$51</c:f>
              <c:numCache>
                <c:formatCode>#,##0.0;"▲ "#,##0.0</c:formatCode>
                <c:ptCount val="40"/>
                <c:pt idx="0">
                  <c:v>15.9</c:v>
                </c:pt>
                <c:pt idx="8">
                  <c:v>16.7</c:v>
                </c:pt>
                <c:pt idx="16">
                  <c:v>10.1</c:v>
                </c:pt>
                <c:pt idx="24">
                  <c:v>9.8000000000000007</c:v>
                </c:pt>
                <c:pt idx="32">
                  <c:v>1.9</c:v>
                </c:pt>
              </c:numCache>
            </c:numRef>
          </c:yVal>
          <c:smooth val="0"/>
          <c:extLst>
            <c:ext xmlns:c16="http://schemas.microsoft.com/office/drawing/2014/chart" uri="{C3380CC4-5D6E-409C-BE32-E72D297353CC}">
              <c16:uniqueId val="{00000009-5A17-4DF4-B8BF-CB46B45BFA3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{C45B606A-3A94-4E17-B923-D23A7C2D2863}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A17-4DF4-B8BF-CB46B45BFA3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{0029B080-6E33-45C1-B613-03BF0BCAC207}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17-4DF4-B8BF-CB46B45BFA3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{1B1284E1-366A-4EC1-B98B-97D34FF8660A}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17-4DF4-B8BF-CB46B45BFA3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{37882720-FB87-4B6F-AFA6-DB09A51EDF2F}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17-4DF4-B8BF-CB46B45BFA3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{87A7E618-053D-442C-823E-459B76F401D9}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17-4DF4-B8BF-CB46B45BFA3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{D0562982-68F5-4838-945F-443A73677FF3}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A17-4DF4-B8BF-CB46B45BFA3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{A85BE649-4F1F-4669-8E2C-9568F8F62BD2}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A17-4DF4-B8BF-CB46B45BFA3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{40F97F98-A0AE-4F00-B3BB-30B9D501936F}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A17-4DF4-B8BF-CB46B45BFA3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{875032F2-1618-4752-9DE4-4055C51494F4}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A17-4DF4-B8BF-CB46B45BFA3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62.6</c:v>
                </c:pt>
                <c:pt idx="16">
                  <c:v>63.2</c:v>
                </c:pt>
                <c:pt idx="24">
                  <c:v>65.3</c:v>
                </c:pt>
                <c:pt idx="32">
                  <c:v>66.900000000000006</c:v>
                </c:pt>
              </c:numCache>
            </c:numRef>
          </c:xVal>
          <c:yVal>
            <c:numRef>
              <c:f>公会計指標分析・財政指標組合せ分析表!$BP$55:$DC$55</c:f>
              <c:numCache>
                <c:formatCode>#,##0.0;"▲ "#,##0.0</c:formatCode>
                <c:ptCount val="40"/>
                <c:pt idx="0">
                  <c:v>38.700000000000003</c:v>
                </c:pt>
                <c:pt idx="8">
                  <c:v>32.5</c:v>
                </c:pt>
                <c:pt idx="16">
                  <c:v>25.4</c:v>
                </c:pt>
                <c:pt idx="24">
                  <c:v>17.600000000000001</c:v>
                </c:pt>
                <c:pt idx="32">
                  <c:v>17.2</c:v>
                </c:pt>
              </c:numCache>
            </c:numRef>
          </c:yVal>
          <c:smooth val="0"/>
          <c:extLst>
            <c:ext xmlns:c16="http://schemas.microsoft.com/office/drawing/2014/chart" uri="{C3380CC4-5D6E-409C-BE32-E72D297353CC}">
              <c16:uniqueId val="{00000013-5A17-4DF4-B8BF-CB46B45BFA37}"/>
            </c:ext>
          </c:extLst>
        </c:ser>
        <c:dLbls>
          <c:showLegendKey val="0"/>
          <c:showVal val="1"/>
          <c:showCatName val="0"/>
          <c:showSerName val="0"/>
          <c:showPercent val="0"/>
          <c:showBubbleSize val="0"/>
        </c:dLbls>
        <c:axId val="46179840"/>
        <c:axId val="46181760"/>
      </c:scatterChart>
      <c:valAx>
        <c:axId val="46179840"/>
        <c:scaling>
          <c:orientation val="maxMin"/>
          <c:max val="68"/>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{048615C9-3BDE-4532-ADA0-D618BDC611B0}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F70-4BFA-B6E7-E7CB6955DD6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{CAE1FE28-54D2-4FF6-AABD-D4287B2C3307}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F70-4BFA-B6E7-E7CB6955DD6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{75BA99F4-9E37-419C-89DF-7B8FEBB49948}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F70-4BFA-B6E7-E7CB6955DD6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{9D4DDE83-813A-45B8-9346-E43987CEA287}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F70-4BFA-B6E7-E7CB6955DD6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{404BC8C4-673E-4E5C-856C-792F715F0D24}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F70-4BFA-B6E7-E7CB6955DD6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{48693BFA-B54E-4C12-A90F-F260903C58E9}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F70-4BFA-B6E7-E7CB6955DD6A}"/>
                </c:ext>
              </c:extLst>
            </c:dLbl>
            <c:dLbl>
              <c:idx val="16"/>
              <c:layout>
                <c:manualLayout>
                  <c:x val="-3.8851211645025224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{CDED7C43-81A0-4DE7-9E20-2172EF47E74B}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F70-4BFA-B6E7-E7CB6955DD6A}"/>
                </c:ext>
              </c:extLst>
            </c:dLbl>
            <c:dLbl>
              <c:idx val="24"/>
              <c:layout>
                <c:manualLayout>
                  <c:x val="-2.4289473805125944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{E91761E6-2C64-43EE-B294-78CFB6B3CC52}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F70-4BFA-B6E7-E7CB6955DD6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{462641AA-E02E-445F-8F77-5E4137F8DDC8}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F70-4BFA-B6E7-E7CB6955DD6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12.8</c:v>
                </c:pt>
                <c:pt idx="8">
                  <c:v>12.3</c:v>
                </c:pt>
                <c:pt idx="16">
                  <c:v>11.7</c:v>
                </c:pt>
                <c:pt idx="24">
                  <c:v>11.6</c:v>
                </c:pt>
                <c:pt idx="32">
                  <c:v>11</c:v>
                </c:pt>
              </c:numCache>
            </c:numRef>
          </c:xVal>
          <c:yVal>
            <c:numRef>
              <c:f>公会計指標分析・財政指標組合せ分析表!$BP$73:$DC$73</c:f>
              <c:numCache>
                <c:formatCode>#,##0.0;"▲ "#,##0.0</c:formatCode>
                <c:ptCount val="40"/>
                <c:pt idx="0">
                  <c:v>15.9</c:v>
                </c:pt>
                <c:pt idx="8">
                  <c:v>16.7</c:v>
                </c:pt>
                <c:pt idx="16">
                  <c:v>10.1</c:v>
                </c:pt>
                <c:pt idx="24">
                  <c:v>9.8000000000000007</c:v>
                </c:pt>
                <c:pt idx="32">
                  <c:v>1.9</c:v>
                </c:pt>
              </c:numCache>
            </c:numRef>
          </c:yVal>
          <c:smooth val="0"/>
          <c:extLst>
            <c:ext xmlns:c16="http://schemas.microsoft.com/office/drawing/2014/chart" uri="{C3380CC4-5D6E-409C-BE32-E72D297353CC}">
              <c16:uniqueId val="{00000009-7F70-4BFA-B6E7-E7CB6955DD6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{544548B7-48E8-4E3B-ADF8-A96D819FE858}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F70-4BFA-B6E7-E7CB6955DD6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{70B0005A-EB6E-4E63-B5B1-0AE8DD27522A}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F70-4BFA-B6E7-E7CB6955DD6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{8030DBC2-A104-45B0-A928-FD8B37A5C5D6}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F70-4BFA-B6E7-E7CB6955DD6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{44AC8162-9D43-4578-8FEB-C9DBF8D4E839}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F70-4BFA-B6E7-E7CB6955DD6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{07A47D1C-AF37-412D-8CD1-D745BA85836A}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F70-4BFA-B6E7-E7CB6955DD6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{20619991-E7A1-4CB8-8210-331F6EFD02D8}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F70-4BFA-B6E7-E7CB6955DD6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{0D626FD6-E0A8-44C9-BC8B-49A95ED55D7D}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F70-4BFA-B6E7-E7CB6955DD6A}"/>
                </c:ext>
              </c:extLst>
            </c:dLbl>
            <c:dLbl>
              <c:idx val="24"/>
              <c:layout>
                <c:manualLayout>
                  <c:x val="0"/>
                  <c:y val="1.632364253339425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{A06AF0C9-4351-4520-A1BC-EF3F2672CFD3}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F70-4BFA-B6E7-E7CB6955DD6A}"/>
                </c:ext>
              </c:extLst>
            </c:dLbl>
            <c:dLbl>
              <c:idx val="32"/>
              <c:layout>
                <c:manualLayout>
                  <c:x val="0"/>
                  <c:y val="-1.63236425333942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{7F51F84C-4359-46F4-B871-6ED4E9036B59}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F70-4BFA-B6E7-E7CB6955DD6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8.6999999999999993</c:v>
                </c:pt>
                <c:pt idx="16">
                  <c:v>8.3000000000000007</c:v>
                </c:pt>
                <c:pt idx="24">
                  <c:v>8.4</c:v>
                </c:pt>
                <c:pt idx="32">
                  <c:v>8.6</c:v>
                </c:pt>
              </c:numCache>
            </c:numRef>
          </c:xVal>
          <c:yVal>
            <c:numRef>
              <c:f>公会計指標分析・財政指標組合せ分析表!$BP$77:$DC$77</c:f>
              <c:numCache>
                <c:formatCode>#,##0.0;"▲ "#,##0.0</c:formatCode>
                <c:ptCount val="40"/>
                <c:pt idx="0">
                  <c:v>38.700000000000003</c:v>
                </c:pt>
                <c:pt idx="8">
                  <c:v>32.5</c:v>
                </c:pt>
                <c:pt idx="16">
                  <c:v>25.4</c:v>
                </c:pt>
                <c:pt idx="24">
                  <c:v>17.600000000000001</c:v>
                </c:pt>
                <c:pt idx="32">
                  <c:v>17.2</c:v>
                </c:pt>
              </c:numCache>
            </c:numRef>
          </c:yVal>
          <c:smooth val="0"/>
          <c:extLst>
            <c:ext xmlns:c16="http://schemas.microsoft.com/office/drawing/2014/chart" uri="{C3380CC4-5D6E-409C-BE32-E72D297353CC}">
              <c16:uniqueId val="{00000013-7F70-4BFA-B6E7-E7CB6955DD6A}"/>
            </c:ext>
          </c:extLst>
        </c:ser>
        <c:dLbls>
          <c:showLegendKey val="0"/>
          <c:showVal val="1"/>
          <c:showCatName val="0"/>
          <c:showSerName val="0"/>
          <c:showPercent val="0"/>
          <c:showBubbleSize val="0"/>
        </c:dLbls>
        <c:axId val="84219776"/>
        <c:axId val="84234240"/>
      </c:scatterChart>
      <c:valAx>
        <c:axId val="84219776"/>
        <c:scaling>
          <c:orientation val="maxMin"/>
          <c:max val="14"/>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岐阜県下呂市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過去４年と比較して同様の水準で推移しており、類似団体と比較して高い状況にある。</a:t>
          </a:r>
        </a:p>
        <a:p>
          <a:r>
            <a:rPr kumimoji="1" lang="ja-JP" altLang="en-US" sz="1400">
              <a:latin typeface="ＭＳ ゴシック" pitchFamily="49" charset="-128"/>
              <a:ea typeface="ＭＳ ゴシック" pitchFamily="49" charset="-128"/>
            </a:rPr>
            <a:t>　今後も大型事業の実施が予定されており、引き続き有利な起債の活用とあわせて事業の選択と集中を図り、実質公債費比率の上昇を抑制する。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岐阜県下呂市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年度の将来負担比率は</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％となり、前年度から</a:t>
          </a:r>
          <a:r>
            <a:rPr kumimoji="1" lang="en-US" altLang="ja-JP" sz="1400">
              <a:latin typeface="ＭＳ ゴシック" pitchFamily="49" charset="-128"/>
              <a:ea typeface="ＭＳ ゴシック" pitchFamily="49" charset="-128"/>
            </a:rPr>
            <a:t>7.9</a:t>
          </a:r>
          <a:r>
            <a:rPr kumimoji="1" lang="ja-JP" altLang="en-US" sz="1400">
              <a:latin typeface="ＭＳ ゴシック" pitchFamily="49" charset="-128"/>
              <a:ea typeface="ＭＳ ゴシック" pitchFamily="49" charset="-128"/>
            </a:rPr>
            <a:t>ポイント改善した。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改善の要因は、公営企業債残高の減に伴う公営企業債等繰入見込額の減や償還に充当可能な基金が増等が挙げられる。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将来負担比率における早期健全化基準は</a:t>
          </a:r>
          <a:r>
            <a:rPr kumimoji="1" lang="en-US" altLang="ja-JP" sz="1400">
              <a:latin typeface="ＭＳ ゴシック" pitchFamily="49" charset="-128"/>
              <a:ea typeface="ＭＳ ゴシック" pitchFamily="49" charset="-128"/>
            </a:rPr>
            <a:t>350.0</a:t>
          </a:r>
          <a:r>
            <a:rPr kumimoji="1" lang="ja-JP" altLang="en-US" sz="1400">
              <a:latin typeface="ＭＳ ゴシック" pitchFamily="49" charset="-128"/>
              <a:ea typeface="ＭＳ ゴシック" pitchFamily="49" charset="-128"/>
            </a:rPr>
            <a:t>％で、基準を超えていないことから、現時点において将来への財政圧迫の度合いは高いものではない。</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岐阜県下呂市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財政調整基金の計画的な取り崩しや大型事業に伴う公共事業基金の活用を行う。また、将来を見据えて必要な基金の積み立てを行う。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ふるさと応援基金：ふるさと寄附金を積立し、事業の財源として活用する。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年度から頻発している豪雨災害を教訓に、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億円を目標に積立を行う。（予算編成時に積立可能額を計上）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子育て応援基金：下呂市内の中学生学校給食費の負担軽減の財源とする。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地域振興基金：合併特例債を活用し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公共事業基金：今後の公共施設の改修や整備等に備えるため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億円と今年度事業に充当した過年度ふるさと寄附金分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億円の差額による増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億円を上限とし、まちづくり・地域振興事業の財源として活用予定。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災害対策基金：頻発する災害に対応するため基金積立を行う。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年度から財政調整基金の中長期的な見通しのもと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取り崩しを行いつつも歳計余剰金については積極的に積み立てたことにより増となっている。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計画的な取り崩しを予定しており、不測の支出に備えるべき残高を維持しながら、過度の積み立てとならないよう有効活用していく。また、取り崩し額を活用する期間に事務事業の見直しを進め、身の丈に合った歳出規模となるよう改善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利息の積み立てによる増。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財政シミュレーションにより地方債の償還計画をたてており、償還のピークは令和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万円で、以降は令和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年度に償還額が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億弱に達する見込みである。今後も基幹的な公共施設の改修等や政策的事業に多額の一般財源が見込まれるため、償還額が多額となる年度に活用できよるよう備える。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1165729-7F2A-45DD-A292-8BFC88B643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FE1A8AB-3930-4309-937F-067F7B4C61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16844E8-57E5-41B8-8C27-DC611412F7B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A8FD700-334E-4D54-9C5D-49BF647599A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ABE7423-1992-451C-87EA-130A00097DB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9C19AB6-88D1-44EB-A959-B098936EAC5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岐阜県下呂市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5DDEAD5-90E9-456C-94CD-C5CAFCAF287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1EF3EA4-CD59-4D81-910D-25C2C51EA61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977DC71-D463-4A45-85B3-7E9F20DB50B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9FB8349-3555-4A22-BFD7-DA2C27744D2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D3C09F3-EB84-47ED-8383-73391461140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97E598C-524A-4B61-A25F-838CE9101B2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29,495
28,730
851.21
26,512,445
25,287,434
1,032,978
13,653,569
22,026,034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549E957-E116-47D3-9031-B97500459FB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EB8CCE-DFAD-4461-BCE9-B3FA4C42F48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8B0EB24-88FE-421B-8EF8-47D13E68CF6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65C1F4A-2066-49BB-8F8A-62D76FB95CB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534D932-0731-40CA-A78B-0BA1FBAB75F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589E446-2AEC-4160-A1AD-26B3EB648CC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13897B2-7035-4ABF-B336-63E1620044A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094FC65-09AF-4E3D-BB67-BF7A1792DEC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CE22242-D001-470E-97C5-E08A0C566D6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3CEDF00-5803-4A23-8DB5-62C932EF765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1CE6BB1-C60D-48E8-A420-FAD9796B90C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FEC1719-A33F-4601-B4BA-680198475F7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CA17CB5-8F46-4698-88B6-A950343D3CE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43A80F4-49FD-42BC-B41D-F1EEC9C07E2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B229617-D627-463F-9CBC-D070FFE6A0B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E57EDE2-B6FD-49EE-A1AB-81B461A122F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BCDAF2C-E841-4F38-A804-2C6CEE0414C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48B69361-9501-47D5-8DA8-699D7ADE661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60FBA97-1503-4DDC-A358-0D2CBFA81C3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B05F4EA-73EA-4194-89B6-BF7E3D67377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71D0ECBC-0DC2-4EB8-B1CF-D7A58FDB1EB8}"/>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57BE20FB-2761-435E-8229-12EC56888A6E}"/>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909DF45-BB60-4E65-9D8D-0AC28A42668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3300969-FB76-4498-A71C-F04418E9CF7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455F9D6-BB3C-40BF-9C71-782BE2AA5D1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63F2079C-C3E1-4678-AFE2-D4065868E2B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F9F6059-0066-4DBA-BD97-895231D3FBA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DAC4C1E-558E-4846-9739-E9E48C30AB4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8AADC06-2496-4E1F-8BB0-380A333DA63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8E397C9-06A5-4ABC-9479-6C07A407B1A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9CA0FCB-969F-4ED9-87DC-6ACC23E5CAD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ABAC758-63BE-4DB9-8463-2396A681020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F141661-9EF8-45DF-AEEF-81BC57E532C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77B5E6B-814D-497C-BEBF-B05F8661B8F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B3D9ED2-CA42-4CBE-99AB-851CAE03FE6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有形固定資産減価償却率は、令和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年度までは類似団体平均、県平均と比べて低い数値となっていたが、以降は類似団体内順位及び県平均付近で推移している。令和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年度も全国平均よりも数値は高く、資産の老朽化は進んでいる。当市は、平成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年度に策定した公共施設等総合管理計画（令和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年度改定）、令和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年度に策定した公共施設等個別施設計画に基づき、公共建築物等の保有量を圧縮しながら施設の維持管理に努めている。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E54AFC2E-874F-421C-8E0D-221CC1FFECD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8959B262-2804-4296-9C9D-AF2E65B1C19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CD443B78-7742-40EB-BFAF-EC6D971D1865}"/>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E3C50E06-E0A9-480E-8CB9-CBFBB27E2D81}"/>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249BC9B8-1510-48DE-8688-EB31A5F2CDAA}"/>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536DF2FE-705C-406B-A7F7-5B471174E78E}"/>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4E03AF12-1A4D-4A72-85A3-88B226BFC9F4}"/>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AC0DBD8-5B4D-467F-8E3A-13766A253B64}"/>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EAC9FB1F-76C1-4ED4-89F6-7E047FFA4AA7}"/>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AF6F9751-F6B5-4835-98F7-2B456C4374ED}"/>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4206F525-F01A-4D11-B6CB-C6761E7EF5FC}"/>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AD59A2D5-03EA-4FBA-B9D8-6F997E8F0FC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1D1C5F0C-33A0-4DBB-AB0F-A10294E2B30F}"/>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59B831DF-1CC9-4FC6-81A7-C9DEDF10808A}"/>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493A810F-F075-43E0-A40F-F9504B2DFAEB}"/>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3E92125C-012C-4DF7-B606-159C81ED8F7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78E21688-AD17-4CBD-A891-CAD0735E7BD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30B70A3C-E34A-4279-A09A-F14ACCC09A6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67" name="直線コネクタ 66">
          <a:extLst>
            <a:ext uri="{FF2B5EF4-FFF2-40B4-BE49-F238E27FC236}">
              <a16:creationId xmlns:a16="http://schemas.microsoft.com/office/drawing/2014/main" id="{7A228F03-B183-4796-942F-721305BB56CC}"/>
            </a:ext>
          </a:extLst>
        </xdr:cNvPr>
        <xdr:cNvCxnSpPr/>
      </xdr:nvCxnSpPr>
      <xdr:spPr>
        <a:xfrm flipV="1">
          <a:off x="4760595" y="5347789"/>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68" name="有形固定資産減価償却率最小値テキスト">
          <a:extLst>
            <a:ext uri="{FF2B5EF4-FFF2-40B4-BE49-F238E27FC236}">
              <a16:creationId xmlns:a16="http://schemas.microsoft.com/office/drawing/2014/main" id="{BCDA691E-7A14-4203-A15A-D2705ECF544C}"/>
            </a:ext>
          </a:extLst>
        </xdr:cNvPr>
        <xdr:cNvSpPr txBox="1"/>
      </xdr:nvSpPr>
      <xdr:spPr>
        <a:xfrm>
          <a:off x="4813300" y="673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69" name="直線コネクタ 68">
          <a:extLst>
            <a:ext uri="{FF2B5EF4-FFF2-40B4-BE49-F238E27FC236}">
              <a16:creationId xmlns:a16="http://schemas.microsoft.com/office/drawing/2014/main" id="{BF33E493-B687-4074-9C1F-13428636C0C5}"/>
            </a:ext>
          </a:extLst>
        </xdr:cNvPr>
        <xdr:cNvCxnSpPr/>
      </xdr:nvCxnSpPr>
      <xdr:spPr>
        <a:xfrm>
          <a:off x="4673600" y="672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0" name="有形固定資産減価償却率最大値テキスト">
          <a:extLst>
            <a:ext uri="{FF2B5EF4-FFF2-40B4-BE49-F238E27FC236}">
              <a16:creationId xmlns:a16="http://schemas.microsoft.com/office/drawing/2014/main" id="{9AB06778-BE2D-4C9F-B486-9C0AD5440B81}"/>
            </a:ext>
          </a:extLst>
        </xdr:cNvPr>
        <xdr:cNvSpPr txBox="1"/>
      </xdr:nvSpPr>
      <xdr:spPr>
        <a:xfrm>
          <a:off x="4813300" y="512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1" name="直線コネクタ 70">
          <a:extLst>
            <a:ext uri="{FF2B5EF4-FFF2-40B4-BE49-F238E27FC236}">
              <a16:creationId xmlns:a16="http://schemas.microsoft.com/office/drawing/2014/main" id="{0B6B75A4-E222-468F-959E-8A046A701196}"/>
            </a:ext>
          </a:extLst>
        </xdr:cNvPr>
        <xdr:cNvCxnSpPr/>
      </xdr:nvCxnSpPr>
      <xdr:spPr>
        <a:xfrm>
          <a:off x="4673600" y="53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103703</xdr:rowOff>
    </xdr:from>
    <xdr:ext cx="405111" cy="259045"/>
    <xdr:sp macro="" textlink="">
      <xdr:nvSpPr>
        <xdr:cNvPr id="72" name="有形固定資産減価償却率平均値テキスト">
          <a:extLst>
            <a:ext uri="{FF2B5EF4-FFF2-40B4-BE49-F238E27FC236}">
              <a16:creationId xmlns:a16="http://schemas.microsoft.com/office/drawing/2014/main" id="{97DE68D3-4467-4021-B262-7D64380ED877}"/>
            </a:ext>
          </a:extLst>
        </xdr:cNvPr>
        <xdr:cNvSpPr txBox="1"/>
      </xdr:nvSpPr>
      <xdr:spPr>
        <a:xfrm>
          <a:off x="4813300" y="6018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3" name="フローチャート: 判断 72">
          <a:extLst>
            <a:ext uri="{FF2B5EF4-FFF2-40B4-BE49-F238E27FC236}">
              <a16:creationId xmlns:a16="http://schemas.microsoft.com/office/drawing/2014/main" id="{DD527F21-F432-4FE2-A750-BB7686DB3BEE}"/>
            </a:ext>
          </a:extLst>
        </xdr:cNvPr>
        <xdr:cNvSpPr/>
      </xdr:nvSpPr>
      <xdr:spPr>
        <a:xfrm>
          <a:off x="47117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4" name="フローチャート: 判断 73">
          <a:extLst>
            <a:ext uri="{FF2B5EF4-FFF2-40B4-BE49-F238E27FC236}">
              <a16:creationId xmlns:a16="http://schemas.microsoft.com/office/drawing/2014/main" id="{4E3540D6-B0D5-4DEF-9CB5-6A034D43CBD1}"/>
            </a:ext>
          </a:extLst>
        </xdr:cNvPr>
        <xdr:cNvSpPr/>
      </xdr:nvSpPr>
      <xdr:spPr>
        <a:xfrm>
          <a:off x="4000500" y="599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5" name="フローチャート: 判断 74">
          <a:extLst>
            <a:ext uri="{FF2B5EF4-FFF2-40B4-BE49-F238E27FC236}">
              <a16:creationId xmlns:a16="http://schemas.microsoft.com/office/drawing/2014/main" id="{96E3A588-4823-46D1-B063-0350F93CE187}"/>
            </a:ext>
          </a:extLst>
        </xdr:cNvPr>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164102</xdr:rowOff>
    </xdr:from>
    <xdr:to>
      <xdr:col>11</xdr:col>
      <xdr:colOff>187325</xdr:colOff>
      <xdr:row>30</xdr:row>
      <xdr:rowOff>94252</xdr:rowOff>
    </xdr:to>
    <xdr:sp macro="" textlink="">
      <xdr:nvSpPr>
        <xdr:cNvPr id="76" name="フローチャート: 判断 75">
          <a:extLst>
            <a:ext uri="{FF2B5EF4-FFF2-40B4-BE49-F238E27FC236}">
              <a16:creationId xmlns:a16="http://schemas.microsoft.com/office/drawing/2014/main" id="{0A173554-2FFD-43F6-A739-B81F6B3B9E93}"/>
            </a:ext>
          </a:extLst>
        </xdr:cNvPr>
        <xdr:cNvSpPr/>
      </xdr:nvSpPr>
      <xdr:spPr>
        <a:xfrm>
          <a:off x="2476500" y="590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127091</xdr:rowOff>
    </xdr:from>
    <xdr:to>
      <xdr:col>7</xdr:col>
      <xdr:colOff>187325</xdr:colOff>
      <xdr:row>30</xdr:row>
      <xdr:rowOff>57241</xdr:rowOff>
    </xdr:to>
    <xdr:sp macro="" textlink="">
      <xdr:nvSpPr>
        <xdr:cNvPr id="77" name="フローチャート: 判断 76">
          <a:extLst>
            <a:ext uri="{FF2B5EF4-FFF2-40B4-BE49-F238E27FC236}">
              <a16:creationId xmlns:a16="http://schemas.microsoft.com/office/drawing/2014/main" id="{ABF8EFE7-3D6A-4EC6-8764-9D5892DF70E3}"/>
            </a:ext>
          </a:extLst>
        </xdr:cNvPr>
        <xdr:cNvSpPr/>
      </xdr:nvSpPr>
      <xdr:spPr>
        <a:xfrm>
          <a:off x="1714500" y="587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F82F0CF-57AF-489C-AD2C-278B3A42E4D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C4547A8-7C85-4B71-AD0F-A48887611E4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F6EB6EE-9C5C-4471-A172-D1B49641A83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38312BFA-A59D-4B0C-992A-F51EC355453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35225129-6936-4DA1-9788-DE24B967F34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79012</xdr:rowOff>
    </xdr:from>
    <xdr:to>
      <xdr:col>23</xdr:col>
      <xdr:colOff>136525</xdr:colOff>
      <xdr:row>31</xdr:row>
      <xdr:rowOff>9162</xdr:rowOff>
    </xdr:to>
    <xdr:sp macro="" textlink="">
      <xdr:nvSpPr>
        <xdr:cNvPr id="83" name="楕円 82">
          <a:extLst>
            <a:ext uri="{FF2B5EF4-FFF2-40B4-BE49-F238E27FC236}">
              <a16:creationId xmlns:a16="http://schemas.microsoft.com/office/drawing/2014/main" id="{D20C7828-8132-4B63-8293-6DC7F5A64450}"/>
            </a:ext>
          </a:extLst>
        </xdr:cNvPr>
        <xdr:cNvSpPr/>
      </xdr:nvSpPr>
      <xdr:spPr>
        <a:xfrm>
          <a:off x="4711700" y="599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101889</xdr:rowOff>
    </xdr:from>
    <xdr:ext cx="405111" cy="259045"/>
    <xdr:sp macro="" textlink="">
      <xdr:nvSpPr>
        <xdr:cNvPr id="84" name="有形固定資産減価償却率該当値テキスト">
          <a:extLst>
            <a:ext uri="{FF2B5EF4-FFF2-40B4-BE49-F238E27FC236}">
              <a16:creationId xmlns:a16="http://schemas.microsoft.com/office/drawing/2014/main" id="{E544A356-D2D7-4467-A734-3D5F6AEC080C}"/>
            </a:ext>
          </a:extLst>
        </xdr:cNvPr>
        <xdr:cNvSpPr txBox="1"/>
      </xdr:nvSpPr>
      <xdr:spPr>
        <a:xfrm>
          <a:off x="4813300" y="584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91349</xdr:rowOff>
    </xdr:from>
    <xdr:to>
      <xdr:col>19</xdr:col>
      <xdr:colOff>187325</xdr:colOff>
      <xdr:row>31</xdr:row>
      <xdr:rowOff>21499</xdr:rowOff>
    </xdr:to>
    <xdr:sp macro="" textlink="">
      <xdr:nvSpPr>
        <xdr:cNvPr id="85" name="楕円 84">
          <a:extLst>
            <a:ext uri="{FF2B5EF4-FFF2-40B4-BE49-F238E27FC236}">
              <a16:creationId xmlns:a16="http://schemas.microsoft.com/office/drawing/2014/main" id="{97A6F36F-8A3C-4438-8C1F-2EE6E4D88701}"/>
            </a:ext>
          </a:extLst>
        </xdr:cNvPr>
        <xdr:cNvSpPr/>
      </xdr:nvSpPr>
      <xdr:spPr>
        <a:xfrm>
          <a:off x="4000500" y="600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129812</xdr:rowOff>
    </xdr:from>
    <xdr:to>
      <xdr:col>23</xdr:col>
      <xdr:colOff>85725</xdr:colOff>
      <xdr:row>30</xdr:row>
      <xdr:rowOff>142149</xdr:rowOff>
    </xdr:to>
    <xdr:cxnSp macro="">
      <xdr:nvCxnSpPr>
        <xdr:cNvPr id="86" name="直線コネクタ 85">
          <a:extLst>
            <a:ext uri="{FF2B5EF4-FFF2-40B4-BE49-F238E27FC236}">
              <a16:creationId xmlns:a16="http://schemas.microsoft.com/office/drawing/2014/main" id="{8B0D5C7E-B41A-4EDA-8CC1-0524008ABD1D}"/>
            </a:ext>
          </a:extLst>
        </xdr:cNvPr>
        <xdr:cNvCxnSpPr/>
      </xdr:nvCxnSpPr>
      <xdr:spPr>
        <a:xfrm flipV="1">
          <a:off x="4051300" y="6044837"/>
          <a:ext cx="7112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38917</xdr:rowOff>
    </xdr:from>
    <xdr:to>
      <xdr:col>15</xdr:col>
      <xdr:colOff>187325</xdr:colOff>
      <xdr:row>30</xdr:row>
      <xdr:rowOff>140517</xdr:rowOff>
    </xdr:to>
    <xdr:sp macro="" textlink="">
      <xdr:nvSpPr>
        <xdr:cNvPr id="87" name="楕円 86">
          <a:extLst>
            <a:ext uri="{FF2B5EF4-FFF2-40B4-BE49-F238E27FC236}">
              <a16:creationId xmlns:a16="http://schemas.microsoft.com/office/drawing/2014/main" id="{3DD82B67-943B-4EA1-9BBA-03B490390409}"/>
            </a:ext>
          </a:extLst>
        </xdr:cNvPr>
        <xdr:cNvSpPr/>
      </xdr:nvSpPr>
      <xdr:spPr>
        <a:xfrm>
          <a:off x="3238500" y="595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89717</xdr:rowOff>
    </xdr:from>
    <xdr:to>
      <xdr:col>19</xdr:col>
      <xdr:colOff>136525</xdr:colOff>
      <xdr:row>30</xdr:row>
      <xdr:rowOff>142149</xdr:rowOff>
    </xdr:to>
    <xdr:cxnSp macro="">
      <xdr:nvCxnSpPr>
        <xdr:cNvPr id="88" name="直線コネクタ 87">
          <a:extLst>
            <a:ext uri="{FF2B5EF4-FFF2-40B4-BE49-F238E27FC236}">
              <a16:creationId xmlns:a16="http://schemas.microsoft.com/office/drawing/2014/main" id="{7D1E89DF-B615-42EC-B29C-C22D1F078A3A}"/>
            </a:ext>
          </a:extLst>
        </xdr:cNvPr>
        <xdr:cNvCxnSpPr/>
      </xdr:nvCxnSpPr>
      <xdr:spPr>
        <a:xfrm>
          <a:off x="3289300" y="6004742"/>
          <a:ext cx="76200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9" name="楕円 88">
          <a:extLst>
            <a:ext uri="{FF2B5EF4-FFF2-40B4-BE49-F238E27FC236}">
              <a16:creationId xmlns:a16="http://schemas.microsoft.com/office/drawing/2014/main" id="{B474B21B-99D8-4BE2-B81B-516022CF4D98}"/>
            </a:ext>
          </a:extLst>
        </xdr:cNvPr>
        <xdr:cNvSpPr/>
      </xdr:nvSpPr>
      <xdr:spPr>
        <a:xfrm>
          <a:off x="2476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31115</xdr:rowOff>
    </xdr:from>
    <xdr:to>
      <xdr:col>15</xdr:col>
      <xdr:colOff>136525</xdr:colOff>
      <xdr:row>30</xdr:row>
      <xdr:rowOff>89717</xdr:rowOff>
    </xdr:to>
    <xdr:cxnSp macro="">
      <xdr:nvCxnSpPr>
        <xdr:cNvPr id="90" name="直線コネクタ 89">
          <a:extLst>
            <a:ext uri="{FF2B5EF4-FFF2-40B4-BE49-F238E27FC236}">
              <a16:creationId xmlns:a16="http://schemas.microsoft.com/office/drawing/2014/main" id="{497DEE88-085D-48E0-A8ED-760005A79968}"/>
            </a:ext>
          </a:extLst>
        </xdr:cNvPr>
        <xdr:cNvCxnSpPr/>
      </xdr:nvCxnSpPr>
      <xdr:spPr>
        <a:xfrm>
          <a:off x="2527300" y="5946140"/>
          <a:ext cx="762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93164</xdr:rowOff>
    </xdr:from>
    <xdr:to>
      <xdr:col>7</xdr:col>
      <xdr:colOff>187325</xdr:colOff>
      <xdr:row>30</xdr:row>
      <xdr:rowOff>23314</xdr:rowOff>
    </xdr:to>
    <xdr:sp macro="" textlink="">
      <xdr:nvSpPr>
        <xdr:cNvPr id="91" name="楕円 90">
          <a:extLst>
            <a:ext uri="{FF2B5EF4-FFF2-40B4-BE49-F238E27FC236}">
              <a16:creationId xmlns:a16="http://schemas.microsoft.com/office/drawing/2014/main" id="{1C475228-F9C1-47C7-B334-4025F1A34001}"/>
            </a:ext>
          </a:extLst>
        </xdr:cNvPr>
        <xdr:cNvSpPr/>
      </xdr:nvSpPr>
      <xdr:spPr>
        <a:xfrm>
          <a:off x="1714500" y="583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143964</xdr:rowOff>
    </xdr:from>
    <xdr:to>
      <xdr:col>11</xdr:col>
      <xdr:colOff>136525</xdr:colOff>
      <xdr:row>30</xdr:row>
      <xdr:rowOff>31115</xdr:rowOff>
    </xdr:to>
    <xdr:cxnSp macro="">
      <xdr:nvCxnSpPr>
        <xdr:cNvPr id="92" name="直線コネクタ 91">
          <a:extLst>
            <a:ext uri="{FF2B5EF4-FFF2-40B4-BE49-F238E27FC236}">
              <a16:creationId xmlns:a16="http://schemas.microsoft.com/office/drawing/2014/main" id="{1BCEB39E-0FB9-4374-9041-C6B1BB406F58}"/>
            </a:ext>
          </a:extLst>
        </xdr:cNvPr>
        <xdr:cNvCxnSpPr/>
      </xdr:nvCxnSpPr>
      <xdr:spPr>
        <a:xfrm>
          <a:off x="1765300" y="5887539"/>
          <a:ext cx="762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22605</xdr:rowOff>
    </xdr:from>
    <xdr:ext cx="405111" cy="259045"/>
    <xdr:sp macro="" textlink="">
      <xdr:nvSpPr>
        <xdr:cNvPr id="93" name="n_1aveValue有形固定資産減価償却率">
          <a:extLst>
            <a:ext uri="{FF2B5EF4-FFF2-40B4-BE49-F238E27FC236}">
              <a16:creationId xmlns:a16="http://schemas.microsoft.com/office/drawing/2014/main" id="{8BA45614-96A2-4441-AE7F-62549FEDEEBC}"/>
            </a:ext>
          </a:extLst>
        </xdr:cNvPr>
        <xdr:cNvSpPr txBox="1"/>
      </xdr:nvSpPr>
      <xdr:spPr>
        <a:xfrm>
          <a:off x="3836044" y="5766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94" name="n_2aveValue有形固定資産減価償却率">
          <a:extLst>
            <a:ext uri="{FF2B5EF4-FFF2-40B4-BE49-F238E27FC236}">
              <a16:creationId xmlns:a16="http://schemas.microsoft.com/office/drawing/2014/main" id="{638A3383-EB4C-48A7-8A16-EC23A509119A}"/>
            </a:ext>
          </a:extLst>
        </xdr:cNvPr>
        <xdr:cNvSpPr txBox="1"/>
      </xdr:nvSpPr>
      <xdr:spPr>
        <a:xfrm>
          <a:off x="3086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85379</xdr:rowOff>
    </xdr:from>
    <xdr:ext cx="405111" cy="259045"/>
    <xdr:sp macro="" textlink="">
      <xdr:nvSpPr>
        <xdr:cNvPr id="95" name="n_3aveValue有形固定資産減価償却率">
          <a:extLst>
            <a:ext uri="{FF2B5EF4-FFF2-40B4-BE49-F238E27FC236}">
              <a16:creationId xmlns:a16="http://schemas.microsoft.com/office/drawing/2014/main" id="{22C65542-6DAA-4F5D-8E90-1C117AA6EF02}"/>
            </a:ext>
          </a:extLst>
        </xdr:cNvPr>
        <xdr:cNvSpPr txBox="1"/>
      </xdr:nvSpPr>
      <xdr:spPr>
        <a:xfrm>
          <a:off x="2324744" y="6000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48368</xdr:rowOff>
    </xdr:from>
    <xdr:ext cx="405111" cy="259045"/>
    <xdr:sp macro="" textlink="">
      <xdr:nvSpPr>
        <xdr:cNvPr id="96" name="n_4aveValue有形固定資産減価償却率">
          <a:extLst>
            <a:ext uri="{FF2B5EF4-FFF2-40B4-BE49-F238E27FC236}">
              <a16:creationId xmlns:a16="http://schemas.microsoft.com/office/drawing/2014/main" id="{8B71FB21-AE2A-46CD-9E30-5D9284ACA19E}"/>
            </a:ext>
          </a:extLst>
        </xdr:cNvPr>
        <xdr:cNvSpPr txBox="1"/>
      </xdr:nvSpPr>
      <xdr:spPr>
        <a:xfrm>
          <a:off x="1562744" y="5963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12626</xdr:rowOff>
    </xdr:from>
    <xdr:ext cx="405111" cy="259045"/>
    <xdr:sp macro="" textlink="">
      <xdr:nvSpPr>
        <xdr:cNvPr id="97" name="n_1mainValue有形固定資産減価償却率">
          <a:extLst>
            <a:ext uri="{FF2B5EF4-FFF2-40B4-BE49-F238E27FC236}">
              <a16:creationId xmlns:a16="http://schemas.microsoft.com/office/drawing/2014/main" id="{EEFBD204-7C67-44BE-8245-740CB64C579F}"/>
            </a:ext>
          </a:extLst>
        </xdr:cNvPr>
        <xdr:cNvSpPr txBox="1"/>
      </xdr:nvSpPr>
      <xdr:spPr>
        <a:xfrm>
          <a:off x="3836044" y="609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131644</xdr:rowOff>
    </xdr:from>
    <xdr:ext cx="405111" cy="259045"/>
    <xdr:sp macro="" textlink="">
      <xdr:nvSpPr>
        <xdr:cNvPr id="98" name="n_2mainValue有形固定資産減価償却率">
          <a:extLst>
            <a:ext uri="{FF2B5EF4-FFF2-40B4-BE49-F238E27FC236}">
              <a16:creationId xmlns:a16="http://schemas.microsoft.com/office/drawing/2014/main" id="{B9F92B48-279A-46A0-BE88-670F359DD547}"/>
            </a:ext>
          </a:extLst>
        </xdr:cNvPr>
        <xdr:cNvSpPr txBox="1"/>
      </xdr:nvSpPr>
      <xdr:spPr>
        <a:xfrm>
          <a:off x="3086744" y="6046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98442</xdr:rowOff>
    </xdr:from>
    <xdr:ext cx="405111" cy="259045"/>
    <xdr:sp macro="" textlink="">
      <xdr:nvSpPr>
        <xdr:cNvPr id="99" name="n_3mainValue有形固定資産減価償却率">
          <a:extLst>
            <a:ext uri="{FF2B5EF4-FFF2-40B4-BE49-F238E27FC236}">
              <a16:creationId xmlns:a16="http://schemas.microsoft.com/office/drawing/2014/main" id="{1F9CF374-D168-4077-A082-75A51DF63F4E}"/>
            </a:ext>
          </a:extLst>
        </xdr:cNvPr>
        <xdr:cNvSpPr txBox="1"/>
      </xdr:nvSpPr>
      <xdr:spPr>
        <a:xfrm>
          <a:off x="2324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39841</xdr:rowOff>
    </xdr:from>
    <xdr:ext cx="405111" cy="259045"/>
    <xdr:sp macro="" textlink="">
      <xdr:nvSpPr>
        <xdr:cNvPr id="100" name="n_4mainValue有形固定資産減価償却率">
          <a:extLst>
            <a:ext uri="{FF2B5EF4-FFF2-40B4-BE49-F238E27FC236}">
              <a16:creationId xmlns:a16="http://schemas.microsoft.com/office/drawing/2014/main" id="{9E2693F5-B633-44F9-A393-7E9930F8BAAD}"/>
            </a:ext>
          </a:extLst>
        </xdr:cNvPr>
        <xdr:cNvSpPr txBox="1"/>
      </xdr:nvSpPr>
      <xdr:spPr>
        <a:xfrm>
          <a:off x="1562744" y="56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8B68EB0A-513C-4243-8714-ACD6ADD3D9A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1E22C420-6F84-40B8-89B0-EA413B7150C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CEBEDD3B-175D-4156-BB03-990A03F656E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80717E62-C13C-4BB2-A167-D0322CB03EF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717FE179-772C-4CDB-BE5E-3CC82AB112F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7141ED58-C7C8-4E52-96EF-7D3DCA58CC2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2033368C-B05C-4D0C-9311-11E07DC8168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2E0B9A16-88DB-4E03-8F5B-C5952502EA9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140318A8-767D-428C-9264-F3783FC146E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4D349D7D-6280-41B0-AF85-45DDCCBF6A7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5E7F7218-0089-48D7-BCE4-E87DF312233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ABD5CA80-03A5-4D4C-AD78-49309FDA1D4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7DF3FFFF-9728-4F94-A5D4-8553CC50677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年度の債務償還比率</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は、地方債残高は減少したものの、物件費や補助費等の経常経費が増加したことなどから分母が小さくなり、結果として</a:t>
          </a:r>
          <a:r>
            <a:rPr kumimoji="1" lang="ja-JP" altLang="en-US" sz="1100">
              <a:latin typeface="ＭＳ Ｐゴシック" panose="020B0600070205080204" pitchFamily="50" charset="-128"/>
              <a:ea typeface="ＭＳ Ｐゴシック" panose="020B0600070205080204" pitchFamily="50" charset="-128"/>
            </a:rPr>
            <a:t>前年度比で悪化した。しかし引き続き全国平均、類似団体平均より低い数値を維持しているもの。</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今後は地方債発行の上限額を設けるなどして地方債残高を抑制し、当該指標の良化に努める。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CE73EE63-4B38-475A-891C-E52AAE2B1FC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A621E354-890A-4D6E-B2C9-37EF9AD29F2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A7F0FAC0-845D-4C11-9F09-D64D3023A9E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69530E4B-96ED-409D-A021-863E233EC1BE}"/>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A0969647-C598-4F6B-AA9A-51275B94505B}"/>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84C96A75-052F-4BF2-8E3D-9C6CA4D8D313}"/>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551558C3-26B2-473A-A093-0465569F4F67}"/>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0D786A8E-98D2-4E25-B26F-D6A6B0F13911}"/>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E3C3E6E8-2A6D-44DA-8DF4-1C452DC6976D}"/>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54A23C29-F2BE-43AB-A0E2-EBC1073771E6}"/>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58064472-933D-4C57-B4AE-1C818C487D1F}"/>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A41D68F6-6AD4-4192-9073-4956B597BF4C}"/>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535E8F95-03A4-48FF-9829-ADBCD5CC6F84}"/>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6A9FDCBA-BFF8-4011-A1C3-36A2A353549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a:extLst>
            <a:ext uri="{FF2B5EF4-FFF2-40B4-BE49-F238E27FC236}">
              <a16:creationId xmlns:a16="http://schemas.microsoft.com/office/drawing/2014/main" id="{A20BD9F0-049A-4C57-BEF8-9A4CAC50A6CF}"/>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8A64715D-6C51-42B5-9C4E-1CF4BCABAA1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a:extLst>
            <a:ext uri="{FF2B5EF4-FFF2-40B4-BE49-F238E27FC236}">
              <a16:creationId xmlns:a16="http://schemas.microsoft.com/office/drawing/2014/main" id="{00B1F1C1-0BB5-4652-A886-8532CDD83FB9}"/>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85B00E28-C158-4295-AF6F-293603804F7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32" name="直線コネクタ 131">
          <a:extLst>
            <a:ext uri="{FF2B5EF4-FFF2-40B4-BE49-F238E27FC236}">
              <a16:creationId xmlns:a16="http://schemas.microsoft.com/office/drawing/2014/main" id="{125BCB8C-EAE9-45F1-894F-B804A37A617E}"/>
            </a:ext>
          </a:extLst>
        </xdr:cNvPr>
        <xdr:cNvCxnSpPr/>
      </xdr:nvCxnSpPr>
      <xdr:spPr>
        <a:xfrm flipV="1">
          <a:off x="14793595" y="5173681"/>
          <a:ext cx="1269" cy="1519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33" name="債務償還比率最小値テキスト">
          <a:extLst>
            <a:ext uri="{FF2B5EF4-FFF2-40B4-BE49-F238E27FC236}">
              <a16:creationId xmlns:a16="http://schemas.microsoft.com/office/drawing/2014/main" id="{417955B0-5767-44BF-851C-2A42BB10EF41}"/>
            </a:ext>
          </a:extLst>
        </xdr:cNvPr>
        <xdr:cNvSpPr txBox="1"/>
      </xdr:nvSpPr>
      <xdr:spPr>
        <a:xfrm>
          <a:off x="14846300" y="66972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34" name="直線コネクタ 133">
          <a:extLst>
            <a:ext uri="{FF2B5EF4-FFF2-40B4-BE49-F238E27FC236}">
              <a16:creationId xmlns:a16="http://schemas.microsoft.com/office/drawing/2014/main" id="{8C6A4176-8676-4225-B24F-F5DB153E5A3D}"/>
            </a:ext>
          </a:extLst>
        </xdr:cNvPr>
        <xdr:cNvCxnSpPr/>
      </xdr:nvCxnSpPr>
      <xdr:spPr>
        <a:xfrm>
          <a:off x="14706600" y="66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35" name="債務償還比率最大値テキスト">
          <a:extLst>
            <a:ext uri="{FF2B5EF4-FFF2-40B4-BE49-F238E27FC236}">
              <a16:creationId xmlns:a16="http://schemas.microsoft.com/office/drawing/2014/main" id="{A234FFEB-AE3D-40B4-8C43-C591941B2624}"/>
            </a:ext>
          </a:extLst>
        </xdr:cNvPr>
        <xdr:cNvSpPr txBox="1"/>
      </xdr:nvSpPr>
      <xdr:spPr>
        <a:xfrm>
          <a:off x="14846300" y="494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36" name="直線コネクタ 135">
          <a:extLst>
            <a:ext uri="{FF2B5EF4-FFF2-40B4-BE49-F238E27FC236}">
              <a16:creationId xmlns:a16="http://schemas.microsoft.com/office/drawing/2014/main" id="{57694C3B-AE2D-4FCF-B179-FEA73D622E35}"/>
            </a:ext>
          </a:extLst>
        </xdr:cNvPr>
        <xdr:cNvCxnSpPr/>
      </xdr:nvCxnSpPr>
      <xdr:spPr>
        <a:xfrm>
          <a:off x="14706600" y="517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166550</xdr:rowOff>
    </xdr:from>
    <xdr:ext cx="469744" cy="259045"/>
    <xdr:sp macro="" textlink="">
      <xdr:nvSpPr>
        <xdr:cNvPr id="137" name="債務償還比率平均値テキスト">
          <a:extLst>
            <a:ext uri="{FF2B5EF4-FFF2-40B4-BE49-F238E27FC236}">
              <a16:creationId xmlns:a16="http://schemas.microsoft.com/office/drawing/2014/main" id="{72A67CBC-499F-4723-80D6-8B1C6736E019}"/>
            </a:ext>
          </a:extLst>
        </xdr:cNvPr>
        <xdr:cNvSpPr txBox="1"/>
      </xdr:nvSpPr>
      <xdr:spPr>
        <a:xfrm>
          <a:off x="14846300" y="573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38" name="フローチャート: 判断 137">
          <a:extLst>
            <a:ext uri="{FF2B5EF4-FFF2-40B4-BE49-F238E27FC236}">
              <a16:creationId xmlns:a16="http://schemas.microsoft.com/office/drawing/2014/main" id="{E74A282A-0869-49D4-99AB-44ABE914A387}"/>
            </a:ext>
          </a:extLst>
        </xdr:cNvPr>
        <xdr:cNvSpPr/>
      </xdr:nvSpPr>
      <xdr:spPr>
        <a:xfrm>
          <a:off x="14744700" y="57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39" name="フローチャート: 判断 138">
          <a:extLst>
            <a:ext uri="{FF2B5EF4-FFF2-40B4-BE49-F238E27FC236}">
              <a16:creationId xmlns:a16="http://schemas.microsoft.com/office/drawing/2014/main" id="{2800C444-2E39-4FAA-A095-4020C21B756F}"/>
            </a:ext>
          </a:extLst>
        </xdr:cNvPr>
        <xdr:cNvSpPr/>
      </xdr:nvSpPr>
      <xdr:spPr>
        <a:xfrm>
          <a:off x="140335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40" name="フローチャート: 判断 139">
          <a:extLst>
            <a:ext uri="{FF2B5EF4-FFF2-40B4-BE49-F238E27FC236}">
              <a16:creationId xmlns:a16="http://schemas.microsoft.com/office/drawing/2014/main" id="{0B7D0B66-73A9-4802-BA86-B3D8365F11EB}"/>
            </a:ext>
          </a:extLst>
        </xdr:cNvPr>
        <xdr:cNvSpPr/>
      </xdr:nvSpPr>
      <xdr:spPr>
        <a:xfrm>
          <a:off x="13271500" y="569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5143</xdr:rowOff>
    </xdr:from>
    <xdr:to>
      <xdr:col>64</xdr:col>
      <xdr:colOff>123825</xdr:colOff>
      <xdr:row>30</xdr:row>
      <xdr:rowOff>106743</xdr:rowOff>
    </xdr:to>
    <xdr:sp macro="" textlink="">
      <xdr:nvSpPr>
        <xdr:cNvPr id="141" name="フローチャート: 判断 140">
          <a:extLst>
            <a:ext uri="{FF2B5EF4-FFF2-40B4-BE49-F238E27FC236}">
              <a16:creationId xmlns:a16="http://schemas.microsoft.com/office/drawing/2014/main" id="{4A848843-372B-4251-AC26-03858B82F6DA}"/>
            </a:ext>
          </a:extLst>
        </xdr:cNvPr>
        <xdr:cNvSpPr/>
      </xdr:nvSpPr>
      <xdr:spPr>
        <a:xfrm>
          <a:off x="12509500" y="592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83330</xdr:rowOff>
    </xdr:from>
    <xdr:to>
      <xdr:col>60</xdr:col>
      <xdr:colOff>123825</xdr:colOff>
      <xdr:row>31</xdr:row>
      <xdr:rowOff>13480</xdr:rowOff>
    </xdr:to>
    <xdr:sp macro="" textlink="">
      <xdr:nvSpPr>
        <xdr:cNvPr id="142" name="フローチャート: 判断 141">
          <a:extLst>
            <a:ext uri="{FF2B5EF4-FFF2-40B4-BE49-F238E27FC236}">
              <a16:creationId xmlns:a16="http://schemas.microsoft.com/office/drawing/2014/main" id="{F26A2A7F-CAC8-4090-A314-17EB10AC2C19}"/>
            </a:ext>
          </a:extLst>
        </xdr:cNvPr>
        <xdr:cNvSpPr/>
      </xdr:nvSpPr>
      <xdr:spPr>
        <a:xfrm>
          <a:off x="11747500" y="599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1EA8798C-2B72-46E8-A9F6-B22A458284E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26EA9917-1184-44DB-9052-293767AD4C6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70F5888F-03C7-44AD-9BA9-53D1E909564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A70216C7-C0FF-4675-9538-84517F9C5BF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CD2AA386-C5CC-4AA5-994E-3CEFF958D3F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102226</xdr:rowOff>
    </xdr:from>
    <xdr:to>
      <xdr:col>76</xdr:col>
      <xdr:colOff>73025</xdr:colOff>
      <xdr:row>29</xdr:row>
      <xdr:rowOff>32376</xdr:rowOff>
    </xdr:to>
    <xdr:sp macro="" textlink="">
      <xdr:nvSpPr>
        <xdr:cNvPr id="148" name="楕円 147">
          <a:extLst>
            <a:ext uri="{FF2B5EF4-FFF2-40B4-BE49-F238E27FC236}">
              <a16:creationId xmlns:a16="http://schemas.microsoft.com/office/drawing/2014/main" id="{E11EC654-9D1C-4739-AA16-8DFD28C41499}"/>
            </a:ext>
          </a:extLst>
        </xdr:cNvPr>
        <xdr:cNvSpPr/>
      </xdr:nvSpPr>
      <xdr:spPr>
        <a:xfrm>
          <a:off x="14744700" y="567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125103</xdr:rowOff>
    </xdr:from>
    <xdr:ext cx="469744" cy="259045"/>
    <xdr:sp macro="" textlink="">
      <xdr:nvSpPr>
        <xdr:cNvPr id="149" name="債務償還比率該当値テキスト">
          <a:extLst>
            <a:ext uri="{FF2B5EF4-FFF2-40B4-BE49-F238E27FC236}">
              <a16:creationId xmlns:a16="http://schemas.microsoft.com/office/drawing/2014/main" id="{8867C5A2-2339-4C60-BD2F-B53643325AA7}"/>
            </a:ext>
          </a:extLst>
        </xdr:cNvPr>
        <xdr:cNvSpPr txBox="1"/>
      </xdr:nvSpPr>
      <xdr:spPr>
        <a:xfrm>
          <a:off x="14846300" y="5525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25119</xdr:rowOff>
    </xdr:from>
    <xdr:to>
      <xdr:col>72</xdr:col>
      <xdr:colOff>123825</xdr:colOff>
      <xdr:row>28</xdr:row>
      <xdr:rowOff>126719</xdr:rowOff>
    </xdr:to>
    <xdr:sp macro="" textlink="">
      <xdr:nvSpPr>
        <xdr:cNvPr id="150" name="楕円 149">
          <a:extLst>
            <a:ext uri="{FF2B5EF4-FFF2-40B4-BE49-F238E27FC236}">
              <a16:creationId xmlns:a16="http://schemas.microsoft.com/office/drawing/2014/main" id="{4F2494B6-6E92-4D20-AA9D-41C1F1394FD5}"/>
            </a:ext>
          </a:extLst>
        </xdr:cNvPr>
        <xdr:cNvSpPr/>
      </xdr:nvSpPr>
      <xdr:spPr>
        <a:xfrm>
          <a:off x="14033500" y="559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75919</xdr:rowOff>
    </xdr:from>
    <xdr:to>
      <xdr:col>76</xdr:col>
      <xdr:colOff>22225</xdr:colOff>
      <xdr:row>28</xdr:row>
      <xdr:rowOff>153026</xdr:rowOff>
    </xdr:to>
    <xdr:cxnSp macro="">
      <xdr:nvCxnSpPr>
        <xdr:cNvPr id="151" name="直線コネクタ 150">
          <a:extLst>
            <a:ext uri="{FF2B5EF4-FFF2-40B4-BE49-F238E27FC236}">
              <a16:creationId xmlns:a16="http://schemas.microsoft.com/office/drawing/2014/main" id="{E0F29CD7-1DD0-4025-A61C-95F3766AFC0F}"/>
            </a:ext>
          </a:extLst>
        </xdr:cNvPr>
        <xdr:cNvCxnSpPr/>
      </xdr:nvCxnSpPr>
      <xdr:spPr>
        <a:xfrm>
          <a:off x="14084300" y="5648044"/>
          <a:ext cx="711200" cy="7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135346</xdr:rowOff>
    </xdr:from>
    <xdr:to>
      <xdr:col>68</xdr:col>
      <xdr:colOff>123825</xdr:colOff>
      <xdr:row>28</xdr:row>
      <xdr:rowOff>65496</xdr:rowOff>
    </xdr:to>
    <xdr:sp macro="" textlink="">
      <xdr:nvSpPr>
        <xdr:cNvPr id="152" name="楕円 151">
          <a:extLst>
            <a:ext uri="{FF2B5EF4-FFF2-40B4-BE49-F238E27FC236}">
              <a16:creationId xmlns:a16="http://schemas.microsoft.com/office/drawing/2014/main" id="{40EDBF85-B868-46FF-93FD-9F331DFA00C6}"/>
            </a:ext>
          </a:extLst>
        </xdr:cNvPr>
        <xdr:cNvSpPr/>
      </xdr:nvSpPr>
      <xdr:spPr>
        <a:xfrm>
          <a:off x="13271500" y="553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14696</xdr:rowOff>
    </xdr:from>
    <xdr:to>
      <xdr:col>72</xdr:col>
      <xdr:colOff>73025</xdr:colOff>
      <xdr:row>28</xdr:row>
      <xdr:rowOff>75919</xdr:rowOff>
    </xdr:to>
    <xdr:cxnSp macro="">
      <xdr:nvCxnSpPr>
        <xdr:cNvPr id="153" name="直線コネクタ 152">
          <a:extLst>
            <a:ext uri="{FF2B5EF4-FFF2-40B4-BE49-F238E27FC236}">
              <a16:creationId xmlns:a16="http://schemas.microsoft.com/office/drawing/2014/main" id="{9DD5E23E-4916-48A2-8ADD-0E2B90E2FAC8}"/>
            </a:ext>
          </a:extLst>
        </xdr:cNvPr>
        <xdr:cNvCxnSpPr/>
      </xdr:nvCxnSpPr>
      <xdr:spPr>
        <a:xfrm>
          <a:off x="13322300" y="5586821"/>
          <a:ext cx="762000" cy="6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64906</xdr:rowOff>
    </xdr:from>
    <xdr:to>
      <xdr:col>64</xdr:col>
      <xdr:colOff>123825</xdr:colOff>
      <xdr:row>28</xdr:row>
      <xdr:rowOff>166506</xdr:rowOff>
    </xdr:to>
    <xdr:sp macro="" textlink="">
      <xdr:nvSpPr>
        <xdr:cNvPr id="154" name="楕円 153">
          <a:extLst>
            <a:ext uri="{FF2B5EF4-FFF2-40B4-BE49-F238E27FC236}">
              <a16:creationId xmlns:a16="http://schemas.microsoft.com/office/drawing/2014/main" id="{D1039771-A72A-4F8E-BFB4-CEFBD4DB32E8}"/>
            </a:ext>
          </a:extLst>
        </xdr:cNvPr>
        <xdr:cNvSpPr/>
      </xdr:nvSpPr>
      <xdr:spPr>
        <a:xfrm>
          <a:off x="12509500" y="563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14696</xdr:rowOff>
    </xdr:from>
    <xdr:to>
      <xdr:col>68</xdr:col>
      <xdr:colOff>73025</xdr:colOff>
      <xdr:row>28</xdr:row>
      <xdr:rowOff>115706</xdr:rowOff>
    </xdr:to>
    <xdr:cxnSp macro="">
      <xdr:nvCxnSpPr>
        <xdr:cNvPr id="155" name="直線コネクタ 154">
          <a:extLst>
            <a:ext uri="{FF2B5EF4-FFF2-40B4-BE49-F238E27FC236}">
              <a16:creationId xmlns:a16="http://schemas.microsoft.com/office/drawing/2014/main" id="{F6A81794-50A1-47D1-8AB6-D8DC4BF35D29}"/>
            </a:ext>
          </a:extLst>
        </xdr:cNvPr>
        <xdr:cNvCxnSpPr/>
      </xdr:nvCxnSpPr>
      <xdr:spPr>
        <a:xfrm flipV="1">
          <a:off x="12560300" y="5586821"/>
          <a:ext cx="762000" cy="10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134765</xdr:rowOff>
    </xdr:from>
    <xdr:to>
      <xdr:col>60</xdr:col>
      <xdr:colOff>123825</xdr:colOff>
      <xdr:row>29</xdr:row>
      <xdr:rowOff>64915</xdr:rowOff>
    </xdr:to>
    <xdr:sp macro="" textlink="">
      <xdr:nvSpPr>
        <xdr:cNvPr id="156" name="楕円 155">
          <a:extLst>
            <a:ext uri="{FF2B5EF4-FFF2-40B4-BE49-F238E27FC236}">
              <a16:creationId xmlns:a16="http://schemas.microsoft.com/office/drawing/2014/main" id="{188E38A6-E6D4-4488-B8C7-01CCBC906607}"/>
            </a:ext>
          </a:extLst>
        </xdr:cNvPr>
        <xdr:cNvSpPr/>
      </xdr:nvSpPr>
      <xdr:spPr>
        <a:xfrm>
          <a:off x="11747500" y="570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115706</xdr:rowOff>
    </xdr:from>
    <xdr:to>
      <xdr:col>64</xdr:col>
      <xdr:colOff>73025</xdr:colOff>
      <xdr:row>29</xdr:row>
      <xdr:rowOff>14115</xdr:rowOff>
    </xdr:to>
    <xdr:cxnSp macro="">
      <xdr:nvCxnSpPr>
        <xdr:cNvPr id="157" name="直線コネクタ 156">
          <a:extLst>
            <a:ext uri="{FF2B5EF4-FFF2-40B4-BE49-F238E27FC236}">
              <a16:creationId xmlns:a16="http://schemas.microsoft.com/office/drawing/2014/main" id="{0205177B-136A-43BD-84DD-CDFEC1A32ED2}"/>
            </a:ext>
          </a:extLst>
        </xdr:cNvPr>
        <xdr:cNvCxnSpPr/>
      </xdr:nvCxnSpPr>
      <xdr:spPr>
        <a:xfrm flipV="1">
          <a:off x="11798300" y="5687831"/>
          <a:ext cx="762000" cy="6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91203</xdr:rowOff>
    </xdr:from>
    <xdr:ext cx="469744" cy="259045"/>
    <xdr:sp macro="" textlink="">
      <xdr:nvSpPr>
        <xdr:cNvPr id="158" name="n_1aveValue債務償還比率">
          <a:extLst>
            <a:ext uri="{FF2B5EF4-FFF2-40B4-BE49-F238E27FC236}">
              <a16:creationId xmlns:a16="http://schemas.microsoft.com/office/drawing/2014/main" id="{16F9F81C-1630-4446-B8F5-C57CF5AB5868}"/>
            </a:ext>
          </a:extLst>
        </xdr:cNvPr>
        <xdr:cNvSpPr txBox="1"/>
      </xdr:nvSpPr>
      <xdr:spPr>
        <a:xfrm>
          <a:off x="13836727" y="583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44168</xdr:rowOff>
    </xdr:from>
    <xdr:ext cx="469744" cy="259045"/>
    <xdr:sp macro="" textlink="">
      <xdr:nvSpPr>
        <xdr:cNvPr id="159" name="n_2aveValue債務償還比率">
          <a:extLst>
            <a:ext uri="{FF2B5EF4-FFF2-40B4-BE49-F238E27FC236}">
              <a16:creationId xmlns:a16="http://schemas.microsoft.com/office/drawing/2014/main" id="{CC0CA9E3-6028-4AC6-B296-1D153A2BB964}"/>
            </a:ext>
          </a:extLst>
        </xdr:cNvPr>
        <xdr:cNvSpPr txBox="1"/>
      </xdr:nvSpPr>
      <xdr:spPr>
        <a:xfrm>
          <a:off x="13087427" y="578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97870</xdr:rowOff>
    </xdr:from>
    <xdr:ext cx="469744" cy="259045"/>
    <xdr:sp macro="" textlink="">
      <xdr:nvSpPr>
        <xdr:cNvPr id="160" name="n_3aveValue債務償還比率">
          <a:extLst>
            <a:ext uri="{FF2B5EF4-FFF2-40B4-BE49-F238E27FC236}">
              <a16:creationId xmlns:a16="http://schemas.microsoft.com/office/drawing/2014/main" id="{2CAEF349-E12E-4E20-A787-50C0E869319A}"/>
            </a:ext>
          </a:extLst>
        </xdr:cNvPr>
        <xdr:cNvSpPr txBox="1"/>
      </xdr:nvSpPr>
      <xdr:spPr>
        <a:xfrm>
          <a:off x="12325427" y="601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4607</xdr:rowOff>
    </xdr:from>
    <xdr:ext cx="469744" cy="259045"/>
    <xdr:sp macro="" textlink="">
      <xdr:nvSpPr>
        <xdr:cNvPr id="161" name="n_4aveValue債務償還比率">
          <a:extLst>
            <a:ext uri="{FF2B5EF4-FFF2-40B4-BE49-F238E27FC236}">
              <a16:creationId xmlns:a16="http://schemas.microsoft.com/office/drawing/2014/main" id="{CF95425C-E8BB-4C02-9060-A6A7617B7E03}"/>
            </a:ext>
          </a:extLst>
        </xdr:cNvPr>
        <xdr:cNvSpPr txBox="1"/>
      </xdr:nvSpPr>
      <xdr:spPr>
        <a:xfrm>
          <a:off x="11563427" y="609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143246</xdr:rowOff>
    </xdr:from>
    <xdr:ext cx="469744" cy="259045"/>
    <xdr:sp macro="" textlink="">
      <xdr:nvSpPr>
        <xdr:cNvPr id="162" name="n_1mainValue債務償還比率">
          <a:extLst>
            <a:ext uri="{FF2B5EF4-FFF2-40B4-BE49-F238E27FC236}">
              <a16:creationId xmlns:a16="http://schemas.microsoft.com/office/drawing/2014/main" id="{070D3B2C-9791-4682-98B7-45720EE9DDAA}"/>
            </a:ext>
          </a:extLst>
        </xdr:cNvPr>
        <xdr:cNvSpPr txBox="1"/>
      </xdr:nvSpPr>
      <xdr:spPr>
        <a:xfrm>
          <a:off x="13836727" y="537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82023</xdr:rowOff>
    </xdr:from>
    <xdr:ext cx="469744" cy="259045"/>
    <xdr:sp macro="" textlink="">
      <xdr:nvSpPr>
        <xdr:cNvPr id="163" name="n_2mainValue債務償還比率">
          <a:extLst>
            <a:ext uri="{FF2B5EF4-FFF2-40B4-BE49-F238E27FC236}">
              <a16:creationId xmlns:a16="http://schemas.microsoft.com/office/drawing/2014/main" id="{8408C533-60EB-4692-8E42-54249F9D80C4}"/>
            </a:ext>
          </a:extLst>
        </xdr:cNvPr>
        <xdr:cNvSpPr txBox="1"/>
      </xdr:nvSpPr>
      <xdr:spPr>
        <a:xfrm>
          <a:off x="13087427" y="531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11583</xdr:rowOff>
    </xdr:from>
    <xdr:ext cx="469744" cy="259045"/>
    <xdr:sp macro="" textlink="">
      <xdr:nvSpPr>
        <xdr:cNvPr id="164" name="n_3mainValue債務償還比率">
          <a:extLst>
            <a:ext uri="{FF2B5EF4-FFF2-40B4-BE49-F238E27FC236}">
              <a16:creationId xmlns:a16="http://schemas.microsoft.com/office/drawing/2014/main" id="{BA2C1C3C-3DD5-4FBE-9935-7F51CE1A0DDC}"/>
            </a:ext>
          </a:extLst>
        </xdr:cNvPr>
        <xdr:cNvSpPr txBox="1"/>
      </xdr:nvSpPr>
      <xdr:spPr>
        <a:xfrm>
          <a:off x="12325427" y="541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81442</xdr:rowOff>
    </xdr:from>
    <xdr:ext cx="469744" cy="259045"/>
    <xdr:sp macro="" textlink="">
      <xdr:nvSpPr>
        <xdr:cNvPr id="165" name="n_4mainValue債務償還比率">
          <a:extLst>
            <a:ext uri="{FF2B5EF4-FFF2-40B4-BE49-F238E27FC236}">
              <a16:creationId xmlns:a16="http://schemas.microsoft.com/office/drawing/2014/main" id="{B3059FD7-2E47-459C-BF9C-B06278F9BCEC}"/>
            </a:ext>
          </a:extLst>
        </xdr:cNvPr>
        <xdr:cNvSpPr txBox="1"/>
      </xdr:nvSpPr>
      <xdr:spPr>
        <a:xfrm>
          <a:off x="11563427" y="5482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723C93A6-08E6-4E4A-B56A-3085F39970C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5C76934F-B217-4A20-B1F3-FEBA8928544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22384084-BEF5-43D9-8627-7E98AF252DC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7E47132F-7554-46BF-AB22-F14A8C842C2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E902EEB7-57A4-4C17-A65C-6A078A682A6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D38E226A-3FA7-43FE-8C06-44711D94481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CEB7030-0467-46FC-AC4F-2F0A930D0EC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56CFC25-6EC5-4B46-B00C-EF6EF33373E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B314A20-6193-49AD-98A4-897F55F78EA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3484B7B-8034-4F35-904D-DC0C4044F3A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岐阜県下呂市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53F3025-887D-4F17-9EF1-582052EC647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001AF15-D2C6-4E8A-AF0C-1FE420CB54A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8DDF1CA-3003-45A9-B77F-474DE3025AE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FA9278E-7A58-430C-A56E-87C65330EF4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EB4F428-B75D-44F5-8A0D-B76AA272E59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E811687-363C-412D-AA66-B7471914FC4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29,495
28,730
851.21
26,512,445
25,287,434
1,032,978
13,653,569
22,026,034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597E61B-FDA0-4CBE-9779-977DE31DD58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EAFD799-06D6-4A70-A8E9-4E4048D6AEC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A0A8E62-3B0D-4A72-B3EA-B0974BA598F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1F3AE76-6785-438A-B1A7-497198C48C8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F9F5CD1-C031-444E-8C6F-B706DF08EA6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88A2297-0771-4E0F-B2AF-8CAE885CFA5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1FE64B5-D7D0-4784-B343-297B923E9D1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053174F-22E4-460A-9CC0-3F231E010FB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FF98BDB-B144-4A76-B98A-3C733E4D31B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D6B9637-9DAE-4892-B87A-156D02DE809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F74E1C0-4210-4021-810D-D3FD7C7D3C5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84F5995-B584-48AE-AD70-A901AA27263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AD3E8C5-26A3-4417-AB7E-17BF0296540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F190FF9-989C-4FAA-9125-BD01E92F757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02802A1-1D96-4021-9029-FE5F01903E1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39BF660-2FD3-4E90-B72C-7C3AF12F56E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2D07C35-8C85-4E49-A6FA-3B2FADFB91D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DC1AA7D-DAE3-48E0-B80F-B9913F22BE9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D4E8E8D-0313-449E-9BB3-09C29ED37E9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CBDDF41-FC53-40A1-BED6-3331A430720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124C7E0-54B5-4BBA-8EB8-BB0B16D680B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6479A1E-EF2B-481C-A910-6881F6EB96A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48EC63F-D947-44E3-9C44-E6D0827E206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E9DB303-5CB3-4566-B5CD-2CCD71CFB18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156A767-572C-4D28-BC8D-C4AA2F267BB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4D13908-EA7E-430F-95AE-2FF0FB47E57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BE422FC-7B89-4F77-A911-FCC8F474F0D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6D9E51B-B259-4F48-95CE-A67CF725105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51B516D-37F4-4E74-B22B-84F26A77729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A94B5C6-FC0F-4C40-BF42-8551132C111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14C31B4-B900-4915-B836-CE1F64E9CFA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63EA196-F956-421F-B299-FDAD4941FD3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42E8257-C92D-4038-AE50-310287F5964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B95761D-E792-4110-9FF0-0E319F7CF6E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8E13D4C-E3C6-44E5-B770-E5DCFFEBD81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5E3FC33-151E-4628-9A12-4B365574080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36416C0-E077-4436-8D46-8562387E0FA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4710F4D-5A7C-4984-83A8-2BE6939CEED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425D9EE-AAC5-4428-85D3-17B6F2B1C6D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459F0FA-DC3D-4EF9-ACEA-B15D42DDC7D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F74C48B-161C-42C1-AD44-1E4B76F15DB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6AA64FF-6A08-44FC-BF6F-2C64AC176E4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C6DDAE8-F571-49CC-9915-84C3C6B70AF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9B8BB1C-1EFD-4847-9FC3-7D33F7FBAA1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5B24CE1-21C0-4F9C-97D1-EC668BF9304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72B82B5E-F5FA-439C-8D59-654FBFEC6BE1}"/>
            </a:ext>
          </a:extLst>
        </xdr:cNvPr>
        <xdr:cNvCxnSpPr/>
      </xdr:nvCxnSpPr>
      <xdr:spPr>
        <a:xfrm flipV="1">
          <a:off x="4634865" y="577977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A1F6FCB3-B400-4429-92F8-853C37123465}"/>
            </a:ext>
          </a:extLst>
        </xdr:cNvPr>
        <xdr:cNvSpPr txBox="1"/>
      </xdr:nvSpPr>
      <xdr:spPr>
        <a:xfrm>
          <a:off x="4673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55979C4B-21A8-49E7-BB3E-70722FF0B22F}"/>
            </a:ext>
          </a:extLst>
        </xdr:cNvPr>
        <xdr:cNvCxnSpPr/>
      </xdr:nvCxnSpPr>
      <xdr:spPr>
        <a:xfrm>
          <a:off x="4546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E4CE5A63-ABAA-4376-BA17-FA8325045A02}"/>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C5E58E41-55F7-4A85-9D89-925D90D4AB22}"/>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74312</xdr:rowOff>
    </xdr:from>
    <xdr:ext cx="405111" cy="259045"/>
    <xdr:sp macro="" textlink="">
      <xdr:nvSpPr>
        <xdr:cNvPr id="62" name="【道路】&#10;有形固定資産減価償却率平均値テキスト">
          <a:extLst>
            <a:ext uri="{FF2B5EF4-FFF2-40B4-BE49-F238E27FC236}">
              <a16:creationId xmlns:a16="http://schemas.microsoft.com/office/drawing/2014/main" id="{886666F4-BEB6-4252-BA57-1106BCD1CD84}"/>
            </a:ext>
          </a:extLst>
        </xdr:cNvPr>
        <xdr:cNvSpPr txBox="1"/>
      </xdr:nvSpPr>
      <xdr:spPr>
        <a:xfrm>
          <a:off x="4673600" y="6589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4EC5347D-31FC-4797-B2D0-D32B5944511D}"/>
            </a:ext>
          </a:extLst>
        </xdr:cNvPr>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60E75D87-C7C9-4003-8890-68C24D918899}"/>
            </a:ext>
          </a:extLst>
        </xdr:cNvPr>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8135E4FA-F2B9-4523-BB75-A4E23F9E017A}"/>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120650</xdr:rowOff>
    </xdr:from>
    <xdr:to>
      <xdr:col>10</xdr:col>
      <xdr:colOff>165100</xdr:colOff>
      <xdr:row>38</xdr:row>
      <xdr:rowOff>50800</xdr:rowOff>
    </xdr:to>
    <xdr:sp macro="" textlink="">
      <xdr:nvSpPr>
        <xdr:cNvPr id="66" name="フローチャート: 判断 65">
          <a:extLst>
            <a:ext uri="{FF2B5EF4-FFF2-40B4-BE49-F238E27FC236}">
              <a16:creationId xmlns:a16="http://schemas.microsoft.com/office/drawing/2014/main" id="{FAA8BEA4-6A52-4B7B-ACE2-4B24A0654BEC}"/>
            </a:ext>
          </a:extLst>
        </xdr:cNvPr>
        <xdr:cNvSpPr/>
      </xdr:nvSpPr>
      <xdr:spPr>
        <a:xfrm>
          <a:off x="196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59690</xdr:rowOff>
    </xdr:from>
    <xdr:to>
      <xdr:col>6</xdr:col>
      <xdr:colOff>38100</xdr:colOff>
      <xdr:row>37</xdr:row>
      <xdr:rowOff>161290</xdr:rowOff>
    </xdr:to>
    <xdr:sp macro="" textlink="">
      <xdr:nvSpPr>
        <xdr:cNvPr id="67" name="フローチャート: 判断 66">
          <a:extLst>
            <a:ext uri="{FF2B5EF4-FFF2-40B4-BE49-F238E27FC236}">
              <a16:creationId xmlns:a16="http://schemas.microsoft.com/office/drawing/2014/main" id="{84247BC6-D407-486B-8071-DF4FDAC36FBA}"/>
            </a:ext>
          </a:extLst>
        </xdr:cNvPr>
        <xdr:cNvSpPr/>
      </xdr:nvSpPr>
      <xdr:spPr>
        <a:xfrm>
          <a:off x="1079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DA5A944-62E0-414F-8FBA-7D3340A6380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91F6F7B-2A9F-4FF8-86D6-DCF19C26695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2BB571A-692B-474C-B19E-C4B62542010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1CBAB2F-1240-48DB-8C87-F39BACE732C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F306D06-83F7-4AE8-A85B-9FD18B201C1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73" name="楕円 72">
          <a:extLst>
            <a:ext uri="{FF2B5EF4-FFF2-40B4-BE49-F238E27FC236}">
              <a16:creationId xmlns:a16="http://schemas.microsoft.com/office/drawing/2014/main" id="{EE57ACD1-86FD-4F9E-9848-CD8CD0E21896}"/>
            </a:ext>
          </a:extLst>
        </xdr:cNvPr>
        <xdr:cNvSpPr/>
      </xdr:nvSpPr>
      <xdr:spPr>
        <a:xfrm>
          <a:off x="45847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134002</xdr:rowOff>
    </xdr:from>
    <xdr:ext cx="405111" cy="259045"/>
    <xdr:sp macro="" textlink="">
      <xdr:nvSpPr>
        <xdr:cNvPr id="74" name="【道路】&#10;有形固定資産減価償却率該当値テキスト">
          <a:extLst>
            <a:ext uri="{FF2B5EF4-FFF2-40B4-BE49-F238E27FC236}">
              <a16:creationId xmlns:a16="http://schemas.microsoft.com/office/drawing/2014/main" id="{B129266B-30FC-4EF5-B1C2-80F37CE10E94}"/>
            </a:ext>
          </a:extLst>
        </xdr:cNvPr>
        <xdr:cNvSpPr txBox="1"/>
      </xdr:nvSpPr>
      <xdr:spPr>
        <a:xfrm>
          <a:off x="4673600" y="630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82550</xdr:rowOff>
    </xdr:from>
    <xdr:to>
      <xdr:col>20</xdr:col>
      <xdr:colOff>38100</xdr:colOff>
      <xdr:row>38</xdr:row>
      <xdr:rowOff>12700</xdr:rowOff>
    </xdr:to>
    <xdr:sp macro="" textlink="">
      <xdr:nvSpPr>
        <xdr:cNvPr id="75" name="楕円 74">
          <a:extLst>
            <a:ext uri="{FF2B5EF4-FFF2-40B4-BE49-F238E27FC236}">
              <a16:creationId xmlns:a16="http://schemas.microsoft.com/office/drawing/2014/main" id="{8F2BC932-A939-4BAE-8B77-1BCA77D44A2F}"/>
            </a:ext>
          </a:extLst>
        </xdr:cNvPr>
        <xdr:cNvSpPr/>
      </xdr:nvSpPr>
      <xdr:spPr>
        <a:xfrm>
          <a:off x="3746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133350</xdr:rowOff>
    </xdr:from>
    <xdr:to>
      <xdr:col>24</xdr:col>
      <xdr:colOff>63500</xdr:colOff>
      <xdr:row>37</xdr:row>
      <xdr:rowOff>161925</xdr:rowOff>
    </xdr:to>
    <xdr:cxnSp macro="">
      <xdr:nvCxnSpPr>
        <xdr:cNvPr id="76" name="直線コネクタ 75">
          <a:extLst>
            <a:ext uri="{FF2B5EF4-FFF2-40B4-BE49-F238E27FC236}">
              <a16:creationId xmlns:a16="http://schemas.microsoft.com/office/drawing/2014/main" id="{6AFFD7D5-0E36-4D25-8963-5D8E1F4B82A9}"/>
            </a:ext>
          </a:extLst>
        </xdr:cNvPr>
        <xdr:cNvCxnSpPr/>
      </xdr:nvCxnSpPr>
      <xdr:spPr>
        <a:xfrm>
          <a:off x="3797300" y="64770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46355</xdr:rowOff>
    </xdr:from>
    <xdr:to>
      <xdr:col>15</xdr:col>
      <xdr:colOff>101600</xdr:colOff>
      <xdr:row>37</xdr:row>
      <xdr:rowOff>147955</xdr:rowOff>
    </xdr:to>
    <xdr:sp macro="" textlink="">
      <xdr:nvSpPr>
        <xdr:cNvPr id="77" name="楕円 76">
          <a:extLst>
            <a:ext uri="{FF2B5EF4-FFF2-40B4-BE49-F238E27FC236}">
              <a16:creationId xmlns:a16="http://schemas.microsoft.com/office/drawing/2014/main" id="{2A08B68C-24E3-4DEC-9BD7-F8567122AF7C}"/>
            </a:ext>
          </a:extLst>
        </xdr:cNvPr>
        <xdr:cNvSpPr/>
      </xdr:nvSpPr>
      <xdr:spPr>
        <a:xfrm>
          <a:off x="2857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97155</xdr:rowOff>
    </xdr:from>
    <xdr:to>
      <xdr:col>19</xdr:col>
      <xdr:colOff>177800</xdr:colOff>
      <xdr:row>37</xdr:row>
      <xdr:rowOff>133350</xdr:rowOff>
    </xdr:to>
    <xdr:cxnSp macro="">
      <xdr:nvCxnSpPr>
        <xdr:cNvPr id="78" name="直線コネクタ 77">
          <a:extLst>
            <a:ext uri="{FF2B5EF4-FFF2-40B4-BE49-F238E27FC236}">
              <a16:creationId xmlns:a16="http://schemas.microsoft.com/office/drawing/2014/main" id="{973CA2DB-E87F-45A6-B198-B5B0A1A0BF0D}"/>
            </a:ext>
          </a:extLst>
        </xdr:cNvPr>
        <xdr:cNvCxnSpPr/>
      </xdr:nvCxnSpPr>
      <xdr:spPr>
        <a:xfrm>
          <a:off x="2908300" y="64408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xdr:rowOff>
    </xdr:from>
    <xdr:to>
      <xdr:col>10</xdr:col>
      <xdr:colOff>165100</xdr:colOff>
      <xdr:row>37</xdr:row>
      <xdr:rowOff>109855</xdr:rowOff>
    </xdr:to>
    <xdr:sp macro="" textlink="">
      <xdr:nvSpPr>
        <xdr:cNvPr id="79" name="楕円 78">
          <a:extLst>
            <a:ext uri="{FF2B5EF4-FFF2-40B4-BE49-F238E27FC236}">
              <a16:creationId xmlns:a16="http://schemas.microsoft.com/office/drawing/2014/main" id="{BED9BF8D-3CB5-4682-9337-8F954C510841}"/>
            </a:ext>
          </a:extLst>
        </xdr:cNvPr>
        <xdr:cNvSpPr/>
      </xdr:nvSpPr>
      <xdr:spPr>
        <a:xfrm>
          <a:off x="1968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59055</xdr:rowOff>
    </xdr:from>
    <xdr:to>
      <xdr:col>15</xdr:col>
      <xdr:colOff>50800</xdr:colOff>
      <xdr:row>37</xdr:row>
      <xdr:rowOff>97155</xdr:rowOff>
    </xdr:to>
    <xdr:cxnSp macro="">
      <xdr:nvCxnSpPr>
        <xdr:cNvPr id="80" name="直線コネクタ 79">
          <a:extLst>
            <a:ext uri="{FF2B5EF4-FFF2-40B4-BE49-F238E27FC236}">
              <a16:creationId xmlns:a16="http://schemas.microsoft.com/office/drawing/2014/main" id="{6DFCF648-C38C-4BE3-9F14-FF3349FC4C65}"/>
            </a:ext>
          </a:extLst>
        </xdr:cNvPr>
        <xdr:cNvCxnSpPr/>
      </xdr:nvCxnSpPr>
      <xdr:spPr>
        <a:xfrm>
          <a:off x="2019300" y="64027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145415</xdr:rowOff>
    </xdr:from>
    <xdr:to>
      <xdr:col>6</xdr:col>
      <xdr:colOff>38100</xdr:colOff>
      <xdr:row>37</xdr:row>
      <xdr:rowOff>75565</xdr:rowOff>
    </xdr:to>
    <xdr:sp macro="" textlink="">
      <xdr:nvSpPr>
        <xdr:cNvPr id="81" name="楕円 80">
          <a:extLst>
            <a:ext uri="{FF2B5EF4-FFF2-40B4-BE49-F238E27FC236}">
              <a16:creationId xmlns:a16="http://schemas.microsoft.com/office/drawing/2014/main" id="{EB2AE0C2-1866-4CBE-A92D-67DAC9D41BCF}"/>
            </a:ext>
          </a:extLst>
        </xdr:cNvPr>
        <xdr:cNvSpPr/>
      </xdr:nvSpPr>
      <xdr:spPr>
        <a:xfrm>
          <a:off x="1079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24765</xdr:rowOff>
    </xdr:from>
    <xdr:to>
      <xdr:col>10</xdr:col>
      <xdr:colOff>114300</xdr:colOff>
      <xdr:row>37</xdr:row>
      <xdr:rowOff>59055</xdr:rowOff>
    </xdr:to>
    <xdr:cxnSp macro="">
      <xdr:nvCxnSpPr>
        <xdr:cNvPr id="82" name="直線コネクタ 81">
          <a:extLst>
            <a:ext uri="{FF2B5EF4-FFF2-40B4-BE49-F238E27FC236}">
              <a16:creationId xmlns:a16="http://schemas.microsoft.com/office/drawing/2014/main" id="{79E8E4F8-5010-4FDD-83F2-A36A0927A4DC}"/>
            </a:ext>
          </a:extLst>
        </xdr:cNvPr>
        <xdr:cNvCxnSpPr/>
      </xdr:nvCxnSpPr>
      <xdr:spPr>
        <a:xfrm>
          <a:off x="1130300" y="63684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142892</xdr:rowOff>
    </xdr:from>
    <xdr:ext cx="405111" cy="259045"/>
    <xdr:sp macro="" textlink="">
      <xdr:nvSpPr>
        <xdr:cNvPr id="83" name="n_1aveValue【道路】&#10;有形固定資産減価償却率">
          <a:extLst>
            <a:ext uri="{FF2B5EF4-FFF2-40B4-BE49-F238E27FC236}">
              <a16:creationId xmlns:a16="http://schemas.microsoft.com/office/drawing/2014/main" id="{9C52CA67-5E0E-48D4-9015-9B28ACBB493E}"/>
            </a:ext>
          </a:extLst>
        </xdr:cNvPr>
        <xdr:cNvSpPr txBox="1"/>
      </xdr:nvSpPr>
      <xdr:spPr>
        <a:xfrm>
          <a:off x="3582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4BEE83ED-0D66-447D-AB47-E8DD9C16B3DA}"/>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41927</xdr:rowOff>
    </xdr:from>
    <xdr:ext cx="405111" cy="259045"/>
    <xdr:sp macro="" textlink="">
      <xdr:nvSpPr>
        <xdr:cNvPr id="85" name="n_3aveValue【道路】&#10;有形固定資産減価償却率">
          <a:extLst>
            <a:ext uri="{FF2B5EF4-FFF2-40B4-BE49-F238E27FC236}">
              <a16:creationId xmlns:a16="http://schemas.microsoft.com/office/drawing/2014/main" id="{1CFC00BE-59A4-4F92-A7FE-081476269839}"/>
            </a:ext>
          </a:extLst>
        </xdr:cNvPr>
        <xdr:cNvSpPr txBox="1"/>
      </xdr:nvSpPr>
      <xdr:spPr>
        <a:xfrm>
          <a:off x="1816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152417</xdr:rowOff>
    </xdr:from>
    <xdr:ext cx="405111" cy="259045"/>
    <xdr:sp macro="" textlink="">
      <xdr:nvSpPr>
        <xdr:cNvPr id="86" name="n_4aveValue【道路】&#10;有形固定資産減価償却率">
          <a:extLst>
            <a:ext uri="{FF2B5EF4-FFF2-40B4-BE49-F238E27FC236}">
              <a16:creationId xmlns:a16="http://schemas.microsoft.com/office/drawing/2014/main" id="{431C7AAB-B143-43FF-95A7-A8CCF960C769}"/>
            </a:ext>
          </a:extLst>
        </xdr:cNvPr>
        <xdr:cNvSpPr txBox="1"/>
      </xdr:nvSpPr>
      <xdr:spPr>
        <a:xfrm>
          <a:off x="927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29227</xdr:rowOff>
    </xdr:from>
    <xdr:ext cx="405111" cy="259045"/>
    <xdr:sp macro="" textlink="">
      <xdr:nvSpPr>
        <xdr:cNvPr id="87" name="n_1mainValue【道路】&#10;有形固定資産減価償却率">
          <a:extLst>
            <a:ext uri="{FF2B5EF4-FFF2-40B4-BE49-F238E27FC236}">
              <a16:creationId xmlns:a16="http://schemas.microsoft.com/office/drawing/2014/main" id="{2BBD1EBE-D9BA-4328-85DC-D88286233A39}"/>
            </a:ext>
          </a:extLst>
        </xdr:cNvPr>
        <xdr:cNvSpPr txBox="1"/>
      </xdr:nvSpPr>
      <xdr:spPr>
        <a:xfrm>
          <a:off x="35820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164482</xdr:rowOff>
    </xdr:from>
    <xdr:ext cx="405111" cy="259045"/>
    <xdr:sp macro="" textlink="">
      <xdr:nvSpPr>
        <xdr:cNvPr id="88" name="n_2mainValue【道路】&#10;有形固定資産減価償却率">
          <a:extLst>
            <a:ext uri="{FF2B5EF4-FFF2-40B4-BE49-F238E27FC236}">
              <a16:creationId xmlns:a16="http://schemas.microsoft.com/office/drawing/2014/main" id="{482569C9-348A-43AF-9EC1-2D7FB3AA3F7B}"/>
            </a:ext>
          </a:extLst>
        </xdr:cNvPr>
        <xdr:cNvSpPr txBox="1"/>
      </xdr:nvSpPr>
      <xdr:spPr>
        <a:xfrm>
          <a:off x="2705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126382</xdr:rowOff>
    </xdr:from>
    <xdr:ext cx="405111" cy="259045"/>
    <xdr:sp macro="" textlink="">
      <xdr:nvSpPr>
        <xdr:cNvPr id="89" name="n_3mainValue【道路】&#10;有形固定資産減価償却率">
          <a:extLst>
            <a:ext uri="{FF2B5EF4-FFF2-40B4-BE49-F238E27FC236}">
              <a16:creationId xmlns:a16="http://schemas.microsoft.com/office/drawing/2014/main" id="{6FF3925F-AA94-4430-AE05-6A8810BDEDA3}"/>
            </a:ext>
          </a:extLst>
        </xdr:cNvPr>
        <xdr:cNvSpPr txBox="1"/>
      </xdr:nvSpPr>
      <xdr:spPr>
        <a:xfrm>
          <a:off x="1816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92092</xdr:rowOff>
    </xdr:from>
    <xdr:ext cx="405111" cy="259045"/>
    <xdr:sp macro="" textlink="">
      <xdr:nvSpPr>
        <xdr:cNvPr id="90" name="n_4mainValue【道路】&#10;有形固定資産減価償却率">
          <a:extLst>
            <a:ext uri="{FF2B5EF4-FFF2-40B4-BE49-F238E27FC236}">
              <a16:creationId xmlns:a16="http://schemas.microsoft.com/office/drawing/2014/main" id="{31AC6E33-6014-474B-9606-84C206DF2249}"/>
            </a:ext>
          </a:extLst>
        </xdr:cNvPr>
        <xdr:cNvSpPr txBox="1"/>
      </xdr:nvSpPr>
      <xdr:spPr>
        <a:xfrm>
          <a:off x="927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9CD9B2D-A3D5-4A5F-B6D0-5FE68472283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0F81E6B-F70C-4783-8BF0-C0D8CAEA51D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E0E3D0B-3913-4236-87F1-E176DC9218A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C1F9093-6992-43D3-A757-6E51DEB0E43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3DB0D8B-A4B3-4FBA-8A30-8A0D6BCB6A9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7D180E3-05A1-483F-9B0F-A3967855058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FF29C42-E97F-4FC6-9EAD-881809397EE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61F937E-270E-4A74-A3F9-C1D04959230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0F8121D-9BE3-4F62-A6FE-ABCA95DE431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16946A7-EC35-444B-9EE0-A179E814A22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B7DA0CD8-7B2A-4226-8611-3165E98E6E0B}"/>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ACF54AAD-36A6-4BCF-9310-18B477D80D74}"/>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61F08952-0451-482C-96B0-FAED42CF0E3C}"/>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6C12E8E7-C536-498D-B359-C66B5EEA813C}"/>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B4F70610-5766-40E4-BFA3-05ADFA258C75}"/>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C4863DF8-FD64-4360-96CF-8756403B987A}"/>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726908C0-37D7-498F-B65B-74A6072A36C5}"/>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BC9CF4DC-5ADE-45EC-B7C1-B8F433A94865}"/>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B69D54F6-E909-4789-8331-3FCEC225FA32}"/>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727994D4-0CAA-4B80-A0EC-4D2055DD465C}"/>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B6CDA466-DE5F-4E71-8DDF-EECA4C18FE4F}"/>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C68FC414-865C-4FEC-A567-219254DCC41D}"/>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D05280D5-7123-4FC8-986C-12FA516AD88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5FF0D2A7-9506-4799-BED0-857E44F2A906}"/>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B9CE566-4CF6-4DC3-9E51-F5A102A56CB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3344BD89-81A5-4887-92D0-F1DC1A95B7B2}"/>
            </a:ext>
          </a:extLst>
        </xdr:cNvPr>
        <xdr:cNvCxnSpPr/>
      </xdr:nvCxnSpPr>
      <xdr:spPr>
        <a:xfrm flipV="1">
          <a:off x="10476865" y="5741561"/>
          <a:ext cx="0" cy="141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2CA49D4A-23DC-4148-9D78-0516464E2DE5}"/>
            </a:ext>
          </a:extLst>
        </xdr:cNvPr>
        <xdr:cNvSpPr txBox="1"/>
      </xdr:nvSpPr>
      <xdr:spPr>
        <a:xfrm>
          <a:off x="10515600" y="71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186DB460-21FA-4DC7-BFF8-87EFF4CD9D5C}"/>
            </a:ext>
          </a:extLst>
        </xdr:cNvPr>
        <xdr:cNvCxnSpPr/>
      </xdr:nvCxnSpPr>
      <xdr:spPr>
        <a:xfrm>
          <a:off x="10388600" y="715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CC40968B-EB46-4458-981D-9B48A7F29A0C}"/>
            </a:ext>
          </a:extLst>
        </xdr:cNvPr>
        <xdr:cNvSpPr txBox="1"/>
      </xdr:nvSpPr>
      <xdr:spPr>
        <a:xfrm>
          <a:off x="10515600" y="55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26378EB4-1E0E-430F-A627-3A90E7E39C24}"/>
            </a:ext>
          </a:extLst>
        </xdr:cNvPr>
        <xdr:cNvCxnSpPr/>
      </xdr:nvCxnSpPr>
      <xdr:spPr>
        <a:xfrm>
          <a:off x="10388600" y="57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105358</xdr:rowOff>
    </xdr:from>
    <xdr:ext cx="534377" cy="259045"/>
    <xdr:sp macro="" textlink="">
      <xdr:nvSpPr>
        <xdr:cNvPr id="121" name="【道路】&#10;一人当たり延長平均値テキスト">
          <a:extLst>
            <a:ext uri="{FF2B5EF4-FFF2-40B4-BE49-F238E27FC236}">
              <a16:creationId xmlns:a16="http://schemas.microsoft.com/office/drawing/2014/main" id="{5D84DEEC-2477-4F00-8318-88E88FAEEC8A}"/>
            </a:ext>
          </a:extLst>
        </xdr:cNvPr>
        <xdr:cNvSpPr txBox="1"/>
      </xdr:nvSpPr>
      <xdr:spPr>
        <a:xfrm>
          <a:off x="10515600" y="6620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9C3132CC-E1B7-47DA-B1E6-A29E8A131404}"/>
            </a:ext>
          </a:extLst>
        </xdr:cNvPr>
        <xdr:cNvSpPr/>
      </xdr:nvSpPr>
      <xdr:spPr>
        <a:xfrm>
          <a:off x="10426700" y="664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A457F28F-3669-4B38-BD1D-88B0D6285ABC}"/>
            </a:ext>
          </a:extLst>
        </xdr:cNvPr>
        <xdr:cNvSpPr/>
      </xdr:nvSpPr>
      <xdr:spPr>
        <a:xfrm>
          <a:off x="9588500" y="663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3A87CF49-9DA8-45B1-BCDB-8897D64B522F}"/>
            </a:ext>
          </a:extLst>
        </xdr:cNvPr>
        <xdr:cNvSpPr/>
      </xdr:nvSpPr>
      <xdr:spPr>
        <a:xfrm>
          <a:off x="8699500" y="664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161548</xdr:rowOff>
    </xdr:from>
    <xdr:to>
      <xdr:col>41</xdr:col>
      <xdr:colOff>101600</xdr:colOff>
      <xdr:row>39</xdr:row>
      <xdr:rowOff>91698</xdr:rowOff>
    </xdr:to>
    <xdr:sp macro="" textlink="">
      <xdr:nvSpPr>
        <xdr:cNvPr id="125" name="フローチャート: 判断 124">
          <a:extLst>
            <a:ext uri="{FF2B5EF4-FFF2-40B4-BE49-F238E27FC236}">
              <a16:creationId xmlns:a16="http://schemas.microsoft.com/office/drawing/2014/main" id="{8E4763E3-5873-409A-92A6-3E5DA8303443}"/>
            </a:ext>
          </a:extLst>
        </xdr:cNvPr>
        <xdr:cNvSpPr/>
      </xdr:nvSpPr>
      <xdr:spPr>
        <a:xfrm>
          <a:off x="7810500" y="667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46268</xdr:rowOff>
    </xdr:from>
    <xdr:to>
      <xdr:col>36</xdr:col>
      <xdr:colOff>165100</xdr:colOff>
      <xdr:row>39</xdr:row>
      <xdr:rowOff>147868</xdr:rowOff>
    </xdr:to>
    <xdr:sp macro="" textlink="">
      <xdr:nvSpPr>
        <xdr:cNvPr id="126" name="フローチャート: 判断 125">
          <a:extLst>
            <a:ext uri="{FF2B5EF4-FFF2-40B4-BE49-F238E27FC236}">
              <a16:creationId xmlns:a16="http://schemas.microsoft.com/office/drawing/2014/main" id="{1E2EF66D-D0EE-41FA-AEB9-08FA69542C59}"/>
            </a:ext>
          </a:extLst>
        </xdr:cNvPr>
        <xdr:cNvSpPr/>
      </xdr:nvSpPr>
      <xdr:spPr>
        <a:xfrm>
          <a:off x="6921500" y="6732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9AFD769-1D23-40A4-B595-165BA6CBA93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F176042-5ECF-4B64-A21F-CFDFAE8C87C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21B64D3-C930-45AB-9B89-CE025F2FF9C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1A9E46D-0A54-43F6-B12B-D77858780BF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2228984A-D795-4D68-A292-0DB941D0E4D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32911</xdr:rowOff>
    </xdr:from>
    <xdr:to>
      <xdr:col>55</xdr:col>
      <xdr:colOff>50800</xdr:colOff>
      <xdr:row>33</xdr:row>
      <xdr:rowOff>134511</xdr:rowOff>
    </xdr:to>
    <xdr:sp macro="" textlink="">
      <xdr:nvSpPr>
        <xdr:cNvPr id="132" name="楕円 131">
          <a:extLst>
            <a:ext uri="{FF2B5EF4-FFF2-40B4-BE49-F238E27FC236}">
              <a16:creationId xmlns:a16="http://schemas.microsoft.com/office/drawing/2014/main" id="{31DEA10C-89F0-4D8D-9F72-2C0B1BFE06FD}"/>
            </a:ext>
          </a:extLst>
        </xdr:cNvPr>
        <xdr:cNvSpPr/>
      </xdr:nvSpPr>
      <xdr:spPr>
        <a:xfrm>
          <a:off x="10426700" y="569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157388</xdr:rowOff>
    </xdr:from>
    <xdr:ext cx="534377" cy="259045"/>
    <xdr:sp macro="" textlink="">
      <xdr:nvSpPr>
        <xdr:cNvPr id="133" name="【道路】&#10;一人当たり延長該当値テキスト">
          <a:extLst>
            <a:ext uri="{FF2B5EF4-FFF2-40B4-BE49-F238E27FC236}">
              <a16:creationId xmlns:a16="http://schemas.microsoft.com/office/drawing/2014/main" id="{2D669A7E-753E-45CF-B2AF-B4E39AAEB82A}"/>
            </a:ext>
          </a:extLst>
        </xdr:cNvPr>
        <xdr:cNvSpPr txBox="1"/>
      </xdr:nvSpPr>
      <xdr:spPr>
        <a:xfrm>
          <a:off x="10515600" y="564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53910</xdr:rowOff>
    </xdr:from>
    <xdr:to>
      <xdr:col>50</xdr:col>
      <xdr:colOff>165100</xdr:colOff>
      <xdr:row>33</xdr:row>
      <xdr:rowOff>155510</xdr:rowOff>
    </xdr:to>
    <xdr:sp macro="" textlink="">
      <xdr:nvSpPr>
        <xdr:cNvPr id="134" name="楕円 133">
          <a:extLst>
            <a:ext uri="{FF2B5EF4-FFF2-40B4-BE49-F238E27FC236}">
              <a16:creationId xmlns:a16="http://schemas.microsoft.com/office/drawing/2014/main" id="{45DCF948-AD50-4D25-909F-63C04E0C6076}"/>
            </a:ext>
          </a:extLst>
        </xdr:cNvPr>
        <xdr:cNvSpPr/>
      </xdr:nvSpPr>
      <xdr:spPr>
        <a:xfrm>
          <a:off x="9588500" y="571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83711</xdr:rowOff>
    </xdr:from>
    <xdr:to>
      <xdr:col>55</xdr:col>
      <xdr:colOff>0</xdr:colOff>
      <xdr:row>33</xdr:row>
      <xdr:rowOff>104710</xdr:rowOff>
    </xdr:to>
    <xdr:cxnSp macro="">
      <xdr:nvCxnSpPr>
        <xdr:cNvPr id="135" name="直線コネクタ 134">
          <a:extLst>
            <a:ext uri="{FF2B5EF4-FFF2-40B4-BE49-F238E27FC236}">
              <a16:creationId xmlns:a16="http://schemas.microsoft.com/office/drawing/2014/main" id="{DE55228E-E847-421B-9D1B-D3E1435EA68D}"/>
            </a:ext>
          </a:extLst>
        </xdr:cNvPr>
        <xdr:cNvCxnSpPr/>
      </xdr:nvCxnSpPr>
      <xdr:spPr>
        <a:xfrm flipV="1">
          <a:off x="9639300" y="5741561"/>
          <a:ext cx="838200" cy="2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84901</xdr:rowOff>
    </xdr:from>
    <xdr:to>
      <xdr:col>46</xdr:col>
      <xdr:colOff>38100</xdr:colOff>
      <xdr:row>34</xdr:row>
      <xdr:rowOff>15051</xdr:rowOff>
    </xdr:to>
    <xdr:sp macro="" textlink="">
      <xdr:nvSpPr>
        <xdr:cNvPr id="136" name="楕円 135">
          <a:extLst>
            <a:ext uri="{FF2B5EF4-FFF2-40B4-BE49-F238E27FC236}">
              <a16:creationId xmlns:a16="http://schemas.microsoft.com/office/drawing/2014/main" id="{1952E68A-289A-4029-A778-E742B51BC0D1}"/>
            </a:ext>
          </a:extLst>
        </xdr:cNvPr>
        <xdr:cNvSpPr/>
      </xdr:nvSpPr>
      <xdr:spPr>
        <a:xfrm>
          <a:off x="8699500" y="574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104710</xdr:rowOff>
    </xdr:from>
    <xdr:to>
      <xdr:col>50</xdr:col>
      <xdr:colOff>114300</xdr:colOff>
      <xdr:row>33</xdr:row>
      <xdr:rowOff>135701</xdr:rowOff>
    </xdr:to>
    <xdr:cxnSp macro="">
      <xdr:nvCxnSpPr>
        <xdr:cNvPr id="137" name="直線コネクタ 136">
          <a:extLst>
            <a:ext uri="{FF2B5EF4-FFF2-40B4-BE49-F238E27FC236}">
              <a16:creationId xmlns:a16="http://schemas.microsoft.com/office/drawing/2014/main" id="{961AFE2E-6164-407E-9764-52C2D4D7D05D}"/>
            </a:ext>
          </a:extLst>
        </xdr:cNvPr>
        <xdr:cNvCxnSpPr/>
      </xdr:nvCxnSpPr>
      <xdr:spPr>
        <a:xfrm flipV="1">
          <a:off x="8750300" y="5762560"/>
          <a:ext cx="889000" cy="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115828</xdr:rowOff>
    </xdr:from>
    <xdr:to>
      <xdr:col>41</xdr:col>
      <xdr:colOff>101600</xdr:colOff>
      <xdr:row>34</xdr:row>
      <xdr:rowOff>45978</xdr:rowOff>
    </xdr:to>
    <xdr:sp macro="" textlink="">
      <xdr:nvSpPr>
        <xdr:cNvPr id="138" name="楕円 137">
          <a:extLst>
            <a:ext uri="{FF2B5EF4-FFF2-40B4-BE49-F238E27FC236}">
              <a16:creationId xmlns:a16="http://schemas.microsoft.com/office/drawing/2014/main" id="{0D28D7D8-EF38-4E75-9E5C-7EAAAE3FE28B}"/>
            </a:ext>
          </a:extLst>
        </xdr:cNvPr>
        <xdr:cNvSpPr/>
      </xdr:nvSpPr>
      <xdr:spPr>
        <a:xfrm>
          <a:off x="7810500" y="577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135701</xdr:rowOff>
    </xdr:from>
    <xdr:to>
      <xdr:col>45</xdr:col>
      <xdr:colOff>177800</xdr:colOff>
      <xdr:row>33</xdr:row>
      <xdr:rowOff>166628</xdr:rowOff>
    </xdr:to>
    <xdr:cxnSp macro="">
      <xdr:nvCxnSpPr>
        <xdr:cNvPr id="139" name="直線コネクタ 138">
          <a:extLst>
            <a:ext uri="{FF2B5EF4-FFF2-40B4-BE49-F238E27FC236}">
              <a16:creationId xmlns:a16="http://schemas.microsoft.com/office/drawing/2014/main" id="{43290145-1AAC-4A58-A58F-AAD6B7F7142D}"/>
            </a:ext>
          </a:extLst>
        </xdr:cNvPr>
        <xdr:cNvCxnSpPr/>
      </xdr:nvCxnSpPr>
      <xdr:spPr>
        <a:xfrm flipV="1">
          <a:off x="7861300" y="5793551"/>
          <a:ext cx="889000" cy="3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144860</xdr:rowOff>
    </xdr:from>
    <xdr:to>
      <xdr:col>36</xdr:col>
      <xdr:colOff>165100</xdr:colOff>
      <xdr:row>34</xdr:row>
      <xdr:rowOff>75010</xdr:rowOff>
    </xdr:to>
    <xdr:sp macro="" textlink="">
      <xdr:nvSpPr>
        <xdr:cNvPr id="140" name="楕円 139">
          <a:extLst>
            <a:ext uri="{FF2B5EF4-FFF2-40B4-BE49-F238E27FC236}">
              <a16:creationId xmlns:a16="http://schemas.microsoft.com/office/drawing/2014/main" id="{5334AFD1-54CC-47C0-913D-447B7BCD6686}"/>
            </a:ext>
          </a:extLst>
        </xdr:cNvPr>
        <xdr:cNvSpPr/>
      </xdr:nvSpPr>
      <xdr:spPr>
        <a:xfrm>
          <a:off x="6921500" y="580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166628</xdr:rowOff>
    </xdr:from>
    <xdr:to>
      <xdr:col>41</xdr:col>
      <xdr:colOff>50800</xdr:colOff>
      <xdr:row>34</xdr:row>
      <xdr:rowOff>24210</xdr:rowOff>
    </xdr:to>
    <xdr:cxnSp macro="">
      <xdr:nvCxnSpPr>
        <xdr:cNvPr id="141" name="直線コネクタ 140">
          <a:extLst>
            <a:ext uri="{FF2B5EF4-FFF2-40B4-BE49-F238E27FC236}">
              <a16:creationId xmlns:a16="http://schemas.microsoft.com/office/drawing/2014/main" id="{B33F5716-F7E8-4246-B329-5BEEF057C108}"/>
            </a:ext>
          </a:extLst>
        </xdr:cNvPr>
        <xdr:cNvCxnSpPr/>
      </xdr:nvCxnSpPr>
      <xdr:spPr>
        <a:xfrm flipV="1">
          <a:off x="6972300" y="5824478"/>
          <a:ext cx="8890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44779</xdr:rowOff>
    </xdr:from>
    <xdr:ext cx="534377" cy="259045"/>
    <xdr:sp macro="" textlink="">
      <xdr:nvSpPr>
        <xdr:cNvPr id="142" name="n_1aveValue【道路】&#10;一人当たり延長">
          <a:extLst>
            <a:ext uri="{FF2B5EF4-FFF2-40B4-BE49-F238E27FC236}">
              <a16:creationId xmlns:a16="http://schemas.microsoft.com/office/drawing/2014/main" id="{94CEE2F1-4086-4E1D-ACD1-691D67C937B9}"/>
            </a:ext>
          </a:extLst>
        </xdr:cNvPr>
        <xdr:cNvSpPr txBox="1"/>
      </xdr:nvSpPr>
      <xdr:spPr>
        <a:xfrm>
          <a:off x="9359411" y="673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47718</xdr:rowOff>
    </xdr:from>
    <xdr:ext cx="534377" cy="259045"/>
    <xdr:sp macro="" textlink="">
      <xdr:nvSpPr>
        <xdr:cNvPr id="143" name="n_2aveValue【道路】&#10;一人当たり延長">
          <a:extLst>
            <a:ext uri="{FF2B5EF4-FFF2-40B4-BE49-F238E27FC236}">
              <a16:creationId xmlns:a16="http://schemas.microsoft.com/office/drawing/2014/main" id="{09B725A1-FAF2-449E-8808-512B5F2E3248}"/>
            </a:ext>
          </a:extLst>
        </xdr:cNvPr>
        <xdr:cNvSpPr txBox="1"/>
      </xdr:nvSpPr>
      <xdr:spPr>
        <a:xfrm>
          <a:off x="8483111" y="673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82825</xdr:rowOff>
    </xdr:from>
    <xdr:ext cx="534377" cy="259045"/>
    <xdr:sp macro="" textlink="">
      <xdr:nvSpPr>
        <xdr:cNvPr id="144" name="n_3aveValue【道路】&#10;一人当たり延長">
          <a:extLst>
            <a:ext uri="{FF2B5EF4-FFF2-40B4-BE49-F238E27FC236}">
              <a16:creationId xmlns:a16="http://schemas.microsoft.com/office/drawing/2014/main" id="{775AFA27-208C-439D-916A-62974E0B0FCC}"/>
            </a:ext>
          </a:extLst>
        </xdr:cNvPr>
        <xdr:cNvSpPr txBox="1"/>
      </xdr:nvSpPr>
      <xdr:spPr>
        <a:xfrm>
          <a:off x="7594111" y="676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138995</xdr:rowOff>
    </xdr:from>
    <xdr:ext cx="534377" cy="259045"/>
    <xdr:sp macro="" textlink="">
      <xdr:nvSpPr>
        <xdr:cNvPr id="145" name="n_4aveValue【道路】&#10;一人当たり延長">
          <a:extLst>
            <a:ext uri="{FF2B5EF4-FFF2-40B4-BE49-F238E27FC236}">
              <a16:creationId xmlns:a16="http://schemas.microsoft.com/office/drawing/2014/main" id="{6F70A3B8-7F21-4FFE-A9F5-ECEC62D70A54}"/>
            </a:ext>
          </a:extLst>
        </xdr:cNvPr>
        <xdr:cNvSpPr txBox="1"/>
      </xdr:nvSpPr>
      <xdr:spPr>
        <a:xfrm>
          <a:off x="6705111" y="682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587</xdr:rowOff>
    </xdr:from>
    <xdr:ext cx="534377" cy="259045"/>
    <xdr:sp macro="" textlink="">
      <xdr:nvSpPr>
        <xdr:cNvPr id="146" name="n_1mainValue【道路】&#10;一人当たり延長">
          <a:extLst>
            <a:ext uri="{FF2B5EF4-FFF2-40B4-BE49-F238E27FC236}">
              <a16:creationId xmlns:a16="http://schemas.microsoft.com/office/drawing/2014/main" id="{8A12526A-500C-4072-8F63-B012982752A2}"/>
            </a:ext>
          </a:extLst>
        </xdr:cNvPr>
        <xdr:cNvSpPr txBox="1"/>
      </xdr:nvSpPr>
      <xdr:spPr>
        <a:xfrm>
          <a:off x="9359411" y="548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31578</xdr:rowOff>
    </xdr:from>
    <xdr:ext cx="534377" cy="259045"/>
    <xdr:sp macro="" textlink="">
      <xdr:nvSpPr>
        <xdr:cNvPr id="147" name="n_2mainValue【道路】&#10;一人当たり延長">
          <a:extLst>
            <a:ext uri="{FF2B5EF4-FFF2-40B4-BE49-F238E27FC236}">
              <a16:creationId xmlns:a16="http://schemas.microsoft.com/office/drawing/2014/main" id="{E9D3AE8A-3D2B-44C7-A74E-23654454DAD1}"/>
            </a:ext>
          </a:extLst>
        </xdr:cNvPr>
        <xdr:cNvSpPr txBox="1"/>
      </xdr:nvSpPr>
      <xdr:spPr>
        <a:xfrm>
          <a:off x="8483111" y="551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62505</xdr:rowOff>
    </xdr:from>
    <xdr:ext cx="534377" cy="259045"/>
    <xdr:sp macro="" textlink="">
      <xdr:nvSpPr>
        <xdr:cNvPr id="148" name="n_3mainValue【道路】&#10;一人当たり延長">
          <a:extLst>
            <a:ext uri="{FF2B5EF4-FFF2-40B4-BE49-F238E27FC236}">
              <a16:creationId xmlns:a16="http://schemas.microsoft.com/office/drawing/2014/main" id="{E2C01723-00E3-4B8A-B830-A6B5E37EA081}"/>
            </a:ext>
          </a:extLst>
        </xdr:cNvPr>
        <xdr:cNvSpPr txBox="1"/>
      </xdr:nvSpPr>
      <xdr:spPr>
        <a:xfrm>
          <a:off x="7594111" y="554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32</xdr:row>
      <xdr:rowOff>91537</xdr:rowOff>
    </xdr:from>
    <xdr:ext cx="534377" cy="259045"/>
    <xdr:sp macro="" textlink="">
      <xdr:nvSpPr>
        <xdr:cNvPr id="149" name="n_4mainValue【道路】&#10;一人当たり延長">
          <a:extLst>
            <a:ext uri="{FF2B5EF4-FFF2-40B4-BE49-F238E27FC236}">
              <a16:creationId xmlns:a16="http://schemas.microsoft.com/office/drawing/2014/main" id="{7842B35C-BAB7-499C-83BE-243DFBAA51B7}"/>
            </a:ext>
          </a:extLst>
        </xdr:cNvPr>
        <xdr:cNvSpPr txBox="1"/>
      </xdr:nvSpPr>
      <xdr:spPr>
        <a:xfrm>
          <a:off x="6705111" y="557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DC2A5A61-A5DC-48A2-ADE6-C3DCAD67F12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3478A759-63DD-4D4F-AFF4-86953E85165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B96076C7-0181-4A55-8D5B-FDBAD352847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FF1E7BF1-0D59-4F1A-ADDD-98C9BCA0783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E3DB6AFA-A1B5-48A1-A9D9-360493DD69C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78AC9167-BD6A-4E8B-8287-51661E3CF7C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C0F278B2-7821-4D04-911F-EA6831354EF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3866DEC0-06C4-4ACE-ABE3-10511B7D825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49EC80C-DC21-4D6B-A7FE-CFFF1CEFEF6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D1635FE6-32D2-4BB2-B1A5-CDA9828C368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83860D04-C5A1-4B61-8961-59CE6B82175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6E0A147C-4CA1-46DA-83CF-06CF09527A8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19AFD86F-7F9E-450E-900B-7764DF030EB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1FE9E752-1021-4049-9908-6AB7CE42F2F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2DA812CA-4F28-48AC-93C7-DF5AD55366D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EDC3432C-0679-4345-AB24-4AC81DDF7CE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13C17659-1807-4338-9EE6-F5C38673EDD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A1FD3237-347B-4D23-943B-B97F8B16694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40DFAEE4-5EE6-4710-8C55-79BD8EA6469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BA973BA1-8B43-40FC-A4EB-AA971AC140B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213A77FA-404C-4233-B3B9-DC41AF31821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5FB82534-BF43-4AE1-81F7-B1D92FFD223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4AE3FB4D-F6C2-49C2-8D80-5290DAA8887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84147A46-D32B-4891-9927-28B18EC58F4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B63DE930-EA38-4BF5-A671-A6A5283DDAC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FA56B9A9-27B3-45B1-9269-5BE96FC40D0C}"/>
            </a:ext>
          </a:extLst>
        </xdr:cNvPr>
        <xdr:cNvCxnSpPr/>
      </xdr:nvCxnSpPr>
      <xdr:spPr>
        <a:xfrm flipV="1">
          <a:off x="4634865" y="9664881"/>
          <a:ext cx="0" cy="130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AC846B94-CD7B-4168-B19C-1762BE21AF55}"/>
            </a:ext>
          </a:extLst>
        </xdr:cNvPr>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1C8B7DFC-BC4D-4579-BBDF-FDED808BF103}"/>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067386DD-B116-4E4A-9E77-CF27765C3E91}"/>
            </a:ext>
          </a:extLst>
        </xdr:cNvPr>
        <xdr:cNvSpPr txBox="1"/>
      </xdr:nvSpPr>
      <xdr:spPr>
        <a:xfrm>
          <a:off x="4673600" y="944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B9C40245-0328-480C-BA07-618CA2B354BD}"/>
            </a:ext>
          </a:extLst>
        </xdr:cNvPr>
        <xdr:cNvCxnSpPr/>
      </xdr:nvCxnSpPr>
      <xdr:spPr>
        <a:xfrm>
          <a:off x="4546600" y="966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28864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F567AFB6-6F73-4AC1-9C55-B93978B48E5E}"/>
            </a:ext>
          </a:extLst>
        </xdr:cNvPr>
        <xdr:cNvSpPr txBox="1"/>
      </xdr:nvSpPr>
      <xdr:spPr>
        <a:xfrm>
          <a:off x="4673600" y="1048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F0283A5F-1AE5-4C81-9221-9F0B3D28DF67}"/>
            </a:ext>
          </a:extLst>
        </xdr:cNvPr>
        <xdr:cNvSpPr/>
      </xdr:nvSpPr>
      <xdr:spPr>
        <a:xfrm>
          <a:off x="4584700" y="1050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E60113E3-D88E-494A-BCA3-FA9DDE616501}"/>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25024E18-FBB8-43AB-AD16-F60B546E0EB9}"/>
            </a:ext>
          </a:extLst>
        </xdr:cNvPr>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114119</xdr:rowOff>
    </xdr:from>
    <xdr:to>
      <xdr:col>10</xdr:col>
      <xdr:colOff>165100</xdr:colOff>
      <xdr:row>61</xdr:row>
      <xdr:rowOff>44269</xdr:rowOff>
    </xdr:to>
    <xdr:sp macro="" textlink="">
      <xdr:nvSpPr>
        <xdr:cNvPr id="184" name="フローチャート: 判断 183">
          <a:extLst>
            <a:ext uri="{FF2B5EF4-FFF2-40B4-BE49-F238E27FC236}">
              <a16:creationId xmlns:a16="http://schemas.microsoft.com/office/drawing/2014/main" id="{3719EE6B-3486-4E59-8DBE-1EC16A278BB2}"/>
            </a:ext>
          </a:extLst>
        </xdr:cNvPr>
        <xdr:cNvSpPr/>
      </xdr:nvSpPr>
      <xdr:spPr>
        <a:xfrm>
          <a:off x="1968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105954</xdr:rowOff>
    </xdr:from>
    <xdr:to>
      <xdr:col>6</xdr:col>
      <xdr:colOff>38100</xdr:colOff>
      <xdr:row>61</xdr:row>
      <xdr:rowOff>36104</xdr:rowOff>
    </xdr:to>
    <xdr:sp macro="" textlink="">
      <xdr:nvSpPr>
        <xdr:cNvPr id="185" name="フローチャート: 判断 184">
          <a:extLst>
            <a:ext uri="{FF2B5EF4-FFF2-40B4-BE49-F238E27FC236}">
              <a16:creationId xmlns:a16="http://schemas.microsoft.com/office/drawing/2014/main" id="{49ED737B-2C30-487C-B384-F9B162874AE2}"/>
            </a:ext>
          </a:extLst>
        </xdr:cNvPr>
        <xdr:cNvSpPr/>
      </xdr:nvSpPr>
      <xdr:spPr>
        <a:xfrm>
          <a:off x="1079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945A18B-5ABC-45A3-B5B6-76072543C36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C774534-A403-4D16-9102-0B92204A0F9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2BA891B-91B6-4D3F-891F-93D04B9B062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AC38C492-DF7C-45A5-8CD5-0E8FED7EEDD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64B8381F-C63B-4AA4-9ADB-E70DD20EF73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34109</xdr:rowOff>
    </xdr:from>
    <xdr:to>
      <xdr:col>24</xdr:col>
      <xdr:colOff>114300</xdr:colOff>
      <xdr:row>61</xdr:row>
      <xdr:rowOff>135709</xdr:rowOff>
    </xdr:to>
    <xdr:sp macro="" textlink="">
      <xdr:nvSpPr>
        <xdr:cNvPr id="191" name="楕円 190">
          <a:extLst>
            <a:ext uri="{FF2B5EF4-FFF2-40B4-BE49-F238E27FC236}">
              <a16:creationId xmlns:a16="http://schemas.microsoft.com/office/drawing/2014/main" id="{D9B2BB0F-792A-4AB1-B76F-3882B39BC5D3}"/>
            </a:ext>
          </a:extLst>
        </xdr:cNvPr>
        <xdr:cNvSpPr/>
      </xdr:nvSpPr>
      <xdr:spPr>
        <a:xfrm>
          <a:off x="45847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56986</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783E7D4D-5414-43EC-A17B-09E0C530F517}"/>
            </a:ext>
          </a:extLst>
        </xdr:cNvPr>
        <xdr:cNvSpPr txBox="1"/>
      </xdr:nvSpPr>
      <xdr:spPr>
        <a:xfrm>
          <a:off x="4673600" y="10343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3084</xdr:rowOff>
    </xdr:from>
    <xdr:to>
      <xdr:col>20</xdr:col>
      <xdr:colOff>38100</xdr:colOff>
      <xdr:row>61</xdr:row>
      <xdr:rowOff>104684</xdr:rowOff>
    </xdr:to>
    <xdr:sp macro="" textlink="">
      <xdr:nvSpPr>
        <xdr:cNvPr id="193" name="楕円 192">
          <a:extLst>
            <a:ext uri="{FF2B5EF4-FFF2-40B4-BE49-F238E27FC236}">
              <a16:creationId xmlns:a16="http://schemas.microsoft.com/office/drawing/2014/main" id="{9ACC39F9-5122-4502-9370-2BB4099FC214}"/>
            </a:ext>
          </a:extLst>
        </xdr:cNvPr>
        <xdr:cNvSpPr/>
      </xdr:nvSpPr>
      <xdr:spPr>
        <a:xfrm>
          <a:off x="3746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53884</xdr:rowOff>
    </xdr:from>
    <xdr:to>
      <xdr:col>24</xdr:col>
      <xdr:colOff>63500</xdr:colOff>
      <xdr:row>61</xdr:row>
      <xdr:rowOff>84909</xdr:rowOff>
    </xdr:to>
    <xdr:cxnSp macro="">
      <xdr:nvCxnSpPr>
        <xdr:cNvPr id="194" name="直線コネクタ 193">
          <a:extLst>
            <a:ext uri="{FF2B5EF4-FFF2-40B4-BE49-F238E27FC236}">
              <a16:creationId xmlns:a16="http://schemas.microsoft.com/office/drawing/2014/main" id="{5DF21A33-0D3B-45E8-8ABA-02808C4E7751}"/>
            </a:ext>
          </a:extLst>
        </xdr:cNvPr>
        <xdr:cNvCxnSpPr/>
      </xdr:nvCxnSpPr>
      <xdr:spPr>
        <a:xfrm>
          <a:off x="3797300" y="1051233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156573</xdr:rowOff>
    </xdr:from>
    <xdr:to>
      <xdr:col>15</xdr:col>
      <xdr:colOff>101600</xdr:colOff>
      <xdr:row>61</xdr:row>
      <xdr:rowOff>86723</xdr:rowOff>
    </xdr:to>
    <xdr:sp macro="" textlink="">
      <xdr:nvSpPr>
        <xdr:cNvPr id="195" name="楕円 194">
          <a:extLst>
            <a:ext uri="{FF2B5EF4-FFF2-40B4-BE49-F238E27FC236}">
              <a16:creationId xmlns:a16="http://schemas.microsoft.com/office/drawing/2014/main" id="{C5D72DBC-7753-4B2B-8035-3A66215E8EE6}"/>
            </a:ext>
          </a:extLst>
        </xdr:cNvPr>
        <xdr:cNvSpPr/>
      </xdr:nvSpPr>
      <xdr:spPr>
        <a:xfrm>
          <a:off x="2857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35923</xdr:rowOff>
    </xdr:from>
    <xdr:to>
      <xdr:col>19</xdr:col>
      <xdr:colOff>177800</xdr:colOff>
      <xdr:row>61</xdr:row>
      <xdr:rowOff>53884</xdr:rowOff>
    </xdr:to>
    <xdr:cxnSp macro="">
      <xdr:nvCxnSpPr>
        <xdr:cNvPr id="196" name="直線コネクタ 195">
          <a:extLst>
            <a:ext uri="{FF2B5EF4-FFF2-40B4-BE49-F238E27FC236}">
              <a16:creationId xmlns:a16="http://schemas.microsoft.com/office/drawing/2014/main" id="{ED9417AD-D2A2-4147-A43C-6DCE7A6BBD37}"/>
            </a:ext>
          </a:extLst>
        </xdr:cNvPr>
        <xdr:cNvCxnSpPr/>
      </xdr:nvCxnSpPr>
      <xdr:spPr>
        <a:xfrm>
          <a:off x="2908300" y="1049437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97" name="楕円 196">
          <a:extLst>
            <a:ext uri="{FF2B5EF4-FFF2-40B4-BE49-F238E27FC236}">
              <a16:creationId xmlns:a16="http://schemas.microsoft.com/office/drawing/2014/main" id="{82F7CB6B-E759-4155-9257-E8039F1B8E36}"/>
            </a:ext>
          </a:extLst>
        </xdr:cNvPr>
        <xdr:cNvSpPr/>
      </xdr:nvSpPr>
      <xdr:spPr>
        <a:xfrm>
          <a:off x="19685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9797</xdr:rowOff>
    </xdr:from>
    <xdr:to>
      <xdr:col>15</xdr:col>
      <xdr:colOff>50800</xdr:colOff>
      <xdr:row>61</xdr:row>
      <xdr:rowOff>35923</xdr:rowOff>
    </xdr:to>
    <xdr:cxnSp macro="">
      <xdr:nvCxnSpPr>
        <xdr:cNvPr id="198" name="直線コネクタ 197">
          <a:extLst>
            <a:ext uri="{FF2B5EF4-FFF2-40B4-BE49-F238E27FC236}">
              <a16:creationId xmlns:a16="http://schemas.microsoft.com/office/drawing/2014/main" id="{ADAD6ADD-9E17-490E-A217-35AF14E551D3}"/>
            </a:ext>
          </a:extLst>
        </xdr:cNvPr>
        <xdr:cNvCxnSpPr/>
      </xdr:nvCxnSpPr>
      <xdr:spPr>
        <a:xfrm>
          <a:off x="2019300" y="1046824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109220</xdr:rowOff>
    </xdr:from>
    <xdr:to>
      <xdr:col>6</xdr:col>
      <xdr:colOff>38100</xdr:colOff>
      <xdr:row>61</xdr:row>
      <xdr:rowOff>39370</xdr:rowOff>
    </xdr:to>
    <xdr:sp macro="" textlink="">
      <xdr:nvSpPr>
        <xdr:cNvPr id="199" name="楕円 198">
          <a:extLst>
            <a:ext uri="{FF2B5EF4-FFF2-40B4-BE49-F238E27FC236}">
              <a16:creationId xmlns:a16="http://schemas.microsoft.com/office/drawing/2014/main" id="{0855A3EA-BE68-4CA7-A051-56A12B4A6075}"/>
            </a:ext>
          </a:extLst>
        </xdr:cNvPr>
        <xdr:cNvSpPr/>
      </xdr:nvSpPr>
      <xdr:spPr>
        <a:xfrm>
          <a:off x="1079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160020</xdr:rowOff>
    </xdr:from>
    <xdr:to>
      <xdr:col>10</xdr:col>
      <xdr:colOff>114300</xdr:colOff>
      <xdr:row>61</xdr:row>
      <xdr:rowOff>9797</xdr:rowOff>
    </xdr:to>
    <xdr:cxnSp macro="">
      <xdr:nvCxnSpPr>
        <xdr:cNvPr id="200" name="直線コネクタ 199">
          <a:extLst>
            <a:ext uri="{FF2B5EF4-FFF2-40B4-BE49-F238E27FC236}">
              <a16:creationId xmlns:a16="http://schemas.microsoft.com/office/drawing/2014/main" id="{C8E53BD3-2850-44BE-A88E-D1EF6E0B055D}"/>
            </a:ext>
          </a:extLst>
        </xdr:cNvPr>
        <xdr:cNvCxnSpPr/>
      </xdr:nvCxnSpPr>
      <xdr:spPr>
        <a:xfrm>
          <a:off x="1130300" y="1044702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4F699689-DD51-4FD8-AAE2-92E7DD4237CA}"/>
            </a:ext>
          </a:extLst>
        </xdr:cNvPr>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9B2AD4C7-6F3A-4952-951F-8CA525C5AE94}"/>
            </a:ext>
          </a:extLst>
        </xdr:cNvPr>
        <xdr:cNvSpPr txBox="1"/>
      </xdr:nvSpPr>
      <xdr:spPr>
        <a:xfrm>
          <a:off x="2705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60796</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1FD0EC3F-8FFA-4B4A-AD65-5EBB098295A8}"/>
            </a:ext>
          </a:extLst>
        </xdr:cNvPr>
        <xdr:cNvSpPr txBox="1"/>
      </xdr:nvSpPr>
      <xdr:spPr>
        <a:xfrm>
          <a:off x="18167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52631</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78EC348F-8C72-474A-97CD-E735F00D9FE0}"/>
            </a:ext>
          </a:extLst>
        </xdr:cNvPr>
        <xdr:cNvSpPr txBox="1"/>
      </xdr:nvSpPr>
      <xdr:spPr>
        <a:xfrm>
          <a:off x="927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121211</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27FDAB84-F607-4FE4-8D69-9DCFDA24B382}"/>
            </a:ext>
          </a:extLst>
        </xdr:cNvPr>
        <xdr:cNvSpPr txBox="1"/>
      </xdr:nvSpPr>
      <xdr:spPr>
        <a:xfrm>
          <a:off x="35820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103250</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82F9E15-3A39-4E84-9D37-6F5B6CE9CAA6}"/>
            </a:ext>
          </a:extLst>
        </xdr:cNvPr>
        <xdr:cNvSpPr txBox="1"/>
      </xdr:nvSpPr>
      <xdr:spPr>
        <a:xfrm>
          <a:off x="2705744" y="1021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746BD174-7A2A-4FA6-8A0D-9F93B769CB8E}"/>
            </a:ext>
          </a:extLst>
        </xdr:cNvPr>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30497</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EEA3616D-1B74-4AFC-A3B5-B332C5CE872A}"/>
            </a:ext>
          </a:extLst>
        </xdr:cNvPr>
        <xdr:cNvSpPr txBox="1"/>
      </xdr:nvSpPr>
      <xdr:spPr>
        <a:xfrm>
          <a:off x="927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452FD5CC-DEE5-426E-9A5F-5CB5669C129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E0D779DE-ED3A-4342-97C8-741906D6B94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75F4C1D6-356B-472C-880E-26D20371A0A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7D8CD8B9-DFF9-4FC5-B7E8-40770317E2F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AC76CDAF-514D-4A4F-8E9E-1E58539B4F3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8483CD3E-1335-442B-812F-177A329DE2E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3A76AAD6-F130-496B-AD51-86D2ECB28F4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1BFD716E-C143-4F93-BA97-FA9ED0427D3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29A1E32-162A-4935-876D-8D8896D90C7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4C7BE43B-CB0B-4060-A817-335FA8C1E2B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59DB4B7B-71F7-4138-B5AE-E0948C879A9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F522D465-049A-4902-B7B5-63828844BFD3}"/>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C9BCC778-CC4A-4E4A-AC9D-347F5E6CE533}"/>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699A8252-520F-417B-99B1-C70A129F3A87}"/>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7D0B7668-67C5-48B2-8051-7F869AAF1ACA}"/>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BD479C15-6A46-45A0-A270-541BC4964652}"/>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1FC5959D-73EF-4956-8B3C-2C8AC3A26736}"/>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48E6B7BE-8474-49DD-BC73-23FDD4776D5F}"/>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DB0BEE77-4096-459A-A1BF-366485DCA56E}"/>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46FFA507-B772-4CF2-ABD6-B044AE6FFD77}"/>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C96ADC18-0516-4DDC-9A50-D6E8E6C7C5AC}"/>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237F64FC-F747-43D7-92F4-5471EDE9EC59}"/>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79B3D5C0-41C1-42D1-A984-A9D0237F731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E3338900-816E-4A71-83B8-D1B1DB8BBF8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9115CE6E-F209-48CD-8A1E-EBFCA5FD00B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6B98B3E5-F56D-4F1F-B2FB-1F46321704E3}"/>
            </a:ext>
          </a:extLst>
        </xdr:cNvPr>
        <xdr:cNvCxnSpPr/>
      </xdr:nvCxnSpPr>
      <xdr:spPr>
        <a:xfrm flipV="1">
          <a:off x="10476865" y="9491901"/>
          <a:ext cx="0" cy="161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18AB09BD-FD4C-4956-A189-CC25778A0618}"/>
            </a:ext>
          </a:extLst>
        </xdr:cNvPr>
        <xdr:cNvSpPr txBox="1"/>
      </xdr:nvSpPr>
      <xdr:spPr>
        <a:xfrm>
          <a:off x="10515600" y="1110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B2651205-F599-476D-ACE2-F1F551AE53A9}"/>
            </a:ext>
          </a:extLst>
        </xdr:cNvPr>
        <xdr:cNvCxnSpPr/>
      </xdr:nvCxnSpPr>
      <xdr:spPr>
        <a:xfrm>
          <a:off x="10388600" y="1110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AD07E690-3606-4CFD-B423-DF6B374D8EC9}"/>
            </a:ext>
          </a:extLst>
        </xdr:cNvPr>
        <xdr:cNvSpPr txBox="1"/>
      </xdr:nvSpPr>
      <xdr:spPr>
        <a:xfrm>
          <a:off x="10515600" y="92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41456902-A24D-4FD2-87C6-76630A440651}"/>
            </a:ext>
          </a:extLst>
        </xdr:cNvPr>
        <xdr:cNvCxnSpPr/>
      </xdr:nvCxnSpPr>
      <xdr:spPr>
        <a:xfrm>
          <a:off x="10388600" y="949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78140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729EC045-C982-42F7-9AB3-FB7A9D253771}"/>
            </a:ext>
          </a:extLst>
        </xdr:cNvPr>
        <xdr:cNvSpPr txBox="1"/>
      </xdr:nvSpPr>
      <xdr:spPr>
        <a:xfrm>
          <a:off x="10515600" y="10536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CEB52688-0B60-45D6-B680-F41FA5D40886}"/>
            </a:ext>
          </a:extLst>
        </xdr:cNvPr>
        <xdr:cNvSpPr/>
      </xdr:nvSpPr>
      <xdr:spPr>
        <a:xfrm>
          <a:off x="10426700" y="105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96F2B006-77DF-4EDA-B7E9-EC1A11B0912E}"/>
            </a:ext>
          </a:extLst>
        </xdr:cNvPr>
        <xdr:cNvSpPr/>
      </xdr:nvSpPr>
      <xdr:spPr>
        <a:xfrm>
          <a:off x="9588500" y="1057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A293A18D-FEEC-4EC6-80FC-BE0455016A76}"/>
            </a:ext>
          </a:extLst>
        </xdr:cNvPr>
        <xdr:cNvSpPr/>
      </xdr:nvSpPr>
      <xdr:spPr>
        <a:xfrm>
          <a:off x="8699500" y="1056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118473</xdr:rowOff>
    </xdr:from>
    <xdr:to>
      <xdr:col>41</xdr:col>
      <xdr:colOff>101600</xdr:colOff>
      <xdr:row>62</xdr:row>
      <xdr:rowOff>48623</xdr:rowOff>
    </xdr:to>
    <xdr:sp macro="" textlink="">
      <xdr:nvSpPr>
        <xdr:cNvPr id="243" name="フローチャート: 判断 242">
          <a:extLst>
            <a:ext uri="{FF2B5EF4-FFF2-40B4-BE49-F238E27FC236}">
              <a16:creationId xmlns:a16="http://schemas.microsoft.com/office/drawing/2014/main" id="{74506478-4881-48F4-8E01-3FEAF756C6A3}"/>
            </a:ext>
          </a:extLst>
        </xdr:cNvPr>
        <xdr:cNvSpPr/>
      </xdr:nvSpPr>
      <xdr:spPr>
        <a:xfrm>
          <a:off x="7810500" y="1057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142384</xdr:rowOff>
    </xdr:from>
    <xdr:to>
      <xdr:col>36</xdr:col>
      <xdr:colOff>165100</xdr:colOff>
      <xdr:row>62</xdr:row>
      <xdr:rowOff>72534</xdr:rowOff>
    </xdr:to>
    <xdr:sp macro="" textlink="">
      <xdr:nvSpPr>
        <xdr:cNvPr id="244" name="フローチャート: 判断 243">
          <a:extLst>
            <a:ext uri="{FF2B5EF4-FFF2-40B4-BE49-F238E27FC236}">
              <a16:creationId xmlns:a16="http://schemas.microsoft.com/office/drawing/2014/main" id="{81424FBD-DE26-42EF-83BC-6FA50C815079}"/>
            </a:ext>
          </a:extLst>
        </xdr:cNvPr>
        <xdr:cNvSpPr/>
      </xdr:nvSpPr>
      <xdr:spPr>
        <a:xfrm>
          <a:off x="6921500" y="1060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365736B-0BFF-4B7C-8EBB-3DB753664A9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263E976-BF69-4AE3-B82A-B2DD21ED14D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C3D9631C-F848-4446-AEA3-FE59547BE6E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FF18F707-2903-4F25-8692-A39ED2E3AD4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6B356A48-320F-4C33-B633-BEB0B0062DA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120154</xdr:rowOff>
    </xdr:from>
    <xdr:to>
      <xdr:col>55</xdr:col>
      <xdr:colOff>50800</xdr:colOff>
      <xdr:row>59</xdr:row>
      <xdr:rowOff>50304</xdr:rowOff>
    </xdr:to>
    <xdr:sp macro="" textlink="">
      <xdr:nvSpPr>
        <xdr:cNvPr id="250" name="楕円 249">
          <a:extLst>
            <a:ext uri="{FF2B5EF4-FFF2-40B4-BE49-F238E27FC236}">
              <a16:creationId xmlns:a16="http://schemas.microsoft.com/office/drawing/2014/main" id="{6BE4D8F6-C96B-4163-BD44-E5C66ECAB09D}"/>
            </a:ext>
          </a:extLst>
        </xdr:cNvPr>
        <xdr:cNvSpPr/>
      </xdr:nvSpPr>
      <xdr:spPr>
        <a:xfrm>
          <a:off x="10426700" y="1006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143031</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D955C921-C203-4E11-A9F8-BB16A5110B46}"/>
            </a:ext>
          </a:extLst>
        </xdr:cNvPr>
        <xdr:cNvSpPr txBox="1"/>
      </xdr:nvSpPr>
      <xdr:spPr>
        <a:xfrm>
          <a:off x="10515600" y="9915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131946</xdr:rowOff>
    </xdr:from>
    <xdr:to>
      <xdr:col>50</xdr:col>
      <xdr:colOff>165100</xdr:colOff>
      <xdr:row>59</xdr:row>
      <xdr:rowOff>62096</xdr:rowOff>
    </xdr:to>
    <xdr:sp macro="" textlink="">
      <xdr:nvSpPr>
        <xdr:cNvPr id="252" name="楕円 251">
          <a:extLst>
            <a:ext uri="{FF2B5EF4-FFF2-40B4-BE49-F238E27FC236}">
              <a16:creationId xmlns:a16="http://schemas.microsoft.com/office/drawing/2014/main" id="{523F5647-892A-4EDE-A389-1832D60C736A}"/>
            </a:ext>
          </a:extLst>
        </xdr:cNvPr>
        <xdr:cNvSpPr/>
      </xdr:nvSpPr>
      <xdr:spPr>
        <a:xfrm>
          <a:off x="9588500" y="1007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170954</xdr:rowOff>
    </xdr:from>
    <xdr:to>
      <xdr:col>55</xdr:col>
      <xdr:colOff>0</xdr:colOff>
      <xdr:row>59</xdr:row>
      <xdr:rowOff>11296</xdr:rowOff>
    </xdr:to>
    <xdr:cxnSp macro="">
      <xdr:nvCxnSpPr>
        <xdr:cNvPr id="253" name="直線コネクタ 252">
          <a:extLst>
            <a:ext uri="{FF2B5EF4-FFF2-40B4-BE49-F238E27FC236}">
              <a16:creationId xmlns:a16="http://schemas.microsoft.com/office/drawing/2014/main" id="{9B61D6AC-3FD3-4FEB-9D83-5BA385FD7DC1}"/>
            </a:ext>
          </a:extLst>
        </xdr:cNvPr>
        <xdr:cNvCxnSpPr/>
      </xdr:nvCxnSpPr>
      <xdr:spPr>
        <a:xfrm flipV="1">
          <a:off x="9639300" y="10115054"/>
          <a:ext cx="838200" cy="1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156956</xdr:rowOff>
    </xdr:from>
    <xdr:to>
      <xdr:col>46</xdr:col>
      <xdr:colOff>38100</xdr:colOff>
      <xdr:row>59</xdr:row>
      <xdr:rowOff>87106</xdr:rowOff>
    </xdr:to>
    <xdr:sp macro="" textlink="">
      <xdr:nvSpPr>
        <xdr:cNvPr id="254" name="楕円 253">
          <a:extLst>
            <a:ext uri="{FF2B5EF4-FFF2-40B4-BE49-F238E27FC236}">
              <a16:creationId xmlns:a16="http://schemas.microsoft.com/office/drawing/2014/main" id="{BC2A49B2-2EF0-476E-8B23-1EC3A955FA98}"/>
            </a:ext>
          </a:extLst>
        </xdr:cNvPr>
        <xdr:cNvSpPr/>
      </xdr:nvSpPr>
      <xdr:spPr>
        <a:xfrm>
          <a:off x="8699500" y="1010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11296</xdr:rowOff>
    </xdr:from>
    <xdr:to>
      <xdr:col>50</xdr:col>
      <xdr:colOff>114300</xdr:colOff>
      <xdr:row>59</xdr:row>
      <xdr:rowOff>36306</xdr:rowOff>
    </xdr:to>
    <xdr:cxnSp macro="">
      <xdr:nvCxnSpPr>
        <xdr:cNvPr id="255" name="直線コネクタ 254">
          <a:extLst>
            <a:ext uri="{FF2B5EF4-FFF2-40B4-BE49-F238E27FC236}">
              <a16:creationId xmlns:a16="http://schemas.microsoft.com/office/drawing/2014/main" id="{680BE80E-ED6D-464A-9CD5-D65572372071}"/>
            </a:ext>
          </a:extLst>
        </xdr:cNvPr>
        <xdr:cNvCxnSpPr/>
      </xdr:nvCxnSpPr>
      <xdr:spPr>
        <a:xfrm flipV="1">
          <a:off x="8750300" y="10126846"/>
          <a:ext cx="889000" cy="2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5124</xdr:rowOff>
    </xdr:from>
    <xdr:to>
      <xdr:col>41</xdr:col>
      <xdr:colOff>101600</xdr:colOff>
      <xdr:row>59</xdr:row>
      <xdr:rowOff>106724</xdr:rowOff>
    </xdr:to>
    <xdr:sp macro="" textlink="">
      <xdr:nvSpPr>
        <xdr:cNvPr id="256" name="楕円 255">
          <a:extLst>
            <a:ext uri="{FF2B5EF4-FFF2-40B4-BE49-F238E27FC236}">
              <a16:creationId xmlns:a16="http://schemas.microsoft.com/office/drawing/2014/main" id="{DB668B78-D937-49FD-9E91-C312D7C3CE39}"/>
            </a:ext>
          </a:extLst>
        </xdr:cNvPr>
        <xdr:cNvSpPr/>
      </xdr:nvSpPr>
      <xdr:spPr>
        <a:xfrm>
          <a:off x="7810500" y="1012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36306</xdr:rowOff>
    </xdr:from>
    <xdr:to>
      <xdr:col>45</xdr:col>
      <xdr:colOff>177800</xdr:colOff>
      <xdr:row>59</xdr:row>
      <xdr:rowOff>55924</xdr:rowOff>
    </xdr:to>
    <xdr:cxnSp macro="">
      <xdr:nvCxnSpPr>
        <xdr:cNvPr id="257" name="直線コネクタ 256">
          <a:extLst>
            <a:ext uri="{FF2B5EF4-FFF2-40B4-BE49-F238E27FC236}">
              <a16:creationId xmlns:a16="http://schemas.microsoft.com/office/drawing/2014/main" id="{57B54FAC-DD7C-4D1B-B4A7-A08DA5281890}"/>
            </a:ext>
          </a:extLst>
        </xdr:cNvPr>
        <xdr:cNvCxnSpPr/>
      </xdr:nvCxnSpPr>
      <xdr:spPr>
        <a:xfrm flipV="1">
          <a:off x="7861300" y="10151856"/>
          <a:ext cx="889000" cy="1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25102</xdr:rowOff>
    </xdr:from>
    <xdr:to>
      <xdr:col>36</xdr:col>
      <xdr:colOff>165100</xdr:colOff>
      <xdr:row>59</xdr:row>
      <xdr:rowOff>126702</xdr:rowOff>
    </xdr:to>
    <xdr:sp macro="" textlink="">
      <xdr:nvSpPr>
        <xdr:cNvPr id="258" name="楕円 257">
          <a:extLst>
            <a:ext uri="{FF2B5EF4-FFF2-40B4-BE49-F238E27FC236}">
              <a16:creationId xmlns:a16="http://schemas.microsoft.com/office/drawing/2014/main" id="{F3440410-2BEB-41B3-AC8E-43A78BDA4A10}"/>
            </a:ext>
          </a:extLst>
        </xdr:cNvPr>
        <xdr:cNvSpPr/>
      </xdr:nvSpPr>
      <xdr:spPr>
        <a:xfrm>
          <a:off x="6921500" y="1014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55924</xdr:rowOff>
    </xdr:from>
    <xdr:to>
      <xdr:col>41</xdr:col>
      <xdr:colOff>50800</xdr:colOff>
      <xdr:row>59</xdr:row>
      <xdr:rowOff>75902</xdr:rowOff>
    </xdr:to>
    <xdr:cxnSp macro="">
      <xdr:nvCxnSpPr>
        <xdr:cNvPr id="259" name="直線コネクタ 258">
          <a:extLst>
            <a:ext uri="{FF2B5EF4-FFF2-40B4-BE49-F238E27FC236}">
              <a16:creationId xmlns:a16="http://schemas.microsoft.com/office/drawing/2014/main" id="{0FDB63DC-3BF1-4ABC-9A9E-948D5CE01A66}"/>
            </a:ext>
          </a:extLst>
        </xdr:cNvPr>
        <xdr:cNvCxnSpPr/>
      </xdr:nvCxnSpPr>
      <xdr:spPr>
        <a:xfrm flipV="1">
          <a:off x="6972300" y="10171474"/>
          <a:ext cx="889000" cy="1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37430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2BC8BA0B-25B8-454C-8DB1-2B2D97671DBB}"/>
            </a:ext>
          </a:extLst>
        </xdr:cNvPr>
        <xdr:cNvSpPr txBox="1"/>
      </xdr:nvSpPr>
      <xdr:spPr>
        <a:xfrm>
          <a:off x="9327095" y="1066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32179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06E288E2-25E3-4C0D-BDCD-77E3D4DAC279}"/>
            </a:ext>
          </a:extLst>
        </xdr:cNvPr>
        <xdr:cNvSpPr txBox="1"/>
      </xdr:nvSpPr>
      <xdr:spPr>
        <a:xfrm>
          <a:off x="8450795" y="1066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39750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0F850D9A-FDEA-4656-A2D6-51EC891AE998}"/>
            </a:ext>
          </a:extLst>
        </xdr:cNvPr>
        <xdr:cNvSpPr txBox="1"/>
      </xdr:nvSpPr>
      <xdr:spPr>
        <a:xfrm>
          <a:off x="7561795" y="10669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63661</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CB933286-8682-40BC-A90E-B131F4D54160}"/>
            </a:ext>
          </a:extLst>
        </xdr:cNvPr>
        <xdr:cNvSpPr txBox="1"/>
      </xdr:nvSpPr>
      <xdr:spPr>
        <a:xfrm>
          <a:off x="6672795" y="1069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78623</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A8C866A8-60CE-4AA1-92D4-3628E69A31A0}"/>
            </a:ext>
          </a:extLst>
        </xdr:cNvPr>
        <xdr:cNvSpPr txBox="1"/>
      </xdr:nvSpPr>
      <xdr:spPr>
        <a:xfrm>
          <a:off x="9327095" y="985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103633</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1F188CE0-4C49-46C4-A226-16B94B1EA05F}"/>
            </a:ext>
          </a:extLst>
        </xdr:cNvPr>
        <xdr:cNvSpPr txBox="1"/>
      </xdr:nvSpPr>
      <xdr:spPr>
        <a:xfrm>
          <a:off x="8450795" y="9876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123251</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4B7A1AAE-7345-4A31-AB85-EE482240F4FA}"/>
            </a:ext>
          </a:extLst>
        </xdr:cNvPr>
        <xdr:cNvSpPr txBox="1"/>
      </xdr:nvSpPr>
      <xdr:spPr>
        <a:xfrm>
          <a:off x="7561795" y="9895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143229</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7D731804-2BA1-427D-B50B-C1DE4826223E}"/>
            </a:ext>
          </a:extLst>
        </xdr:cNvPr>
        <xdr:cNvSpPr txBox="1"/>
      </xdr:nvSpPr>
      <xdr:spPr>
        <a:xfrm>
          <a:off x="6672795" y="991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358B5AC5-1F86-474B-A47C-0EC0ADADA96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E0142FE3-2009-470C-9C27-41211AA68FE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A567FA29-4835-4355-A994-4CEA791F10C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D2C0152C-2553-4D75-B69C-D87E6255BDC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5463027A-77F4-463B-94E8-F26B19470FD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8A117151-0ECA-418A-A954-C03CC9E4433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6EF96E42-D3B2-41DE-8AAC-08D0D0C4077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297ADE57-E54A-4C49-9D42-F0AAF1E8A65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F272F4C9-28AD-402B-B09D-2F019895106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70C1474A-D463-4037-99F3-F6776279BE4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F7D0917C-2FBA-4E96-A526-9EF5E1A06BF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082A5D74-4F68-4E69-8666-55E31621993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BF75242C-D390-4660-803D-763FE813899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7867C9ED-1981-482B-8749-A59BF513F8D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0777FCA4-B6CF-4B0E-997D-E975AF223A1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C7F4BB55-00FD-4F44-9D10-879335AB4BC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6D141C2E-2DE6-4E59-95EF-5DFB351F621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025CC347-2CB4-4A2A-891F-C37D865978A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22B6BE1F-8BE2-4FBE-A7FB-555BDC166D3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878B240F-CD0C-4324-B8D2-7C5ED25DBE8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C4B24D5A-1D8A-4254-94C5-08CC338732E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13907964-B7DF-43FF-A656-681F359E410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9EDE16CB-B552-4FDE-8172-6FD5CA6DFC4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DC295018-B1DE-49C8-BAC0-19E8D9D2C68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20538B3D-1E07-43D2-963C-65B6B8198068}"/>
            </a:ext>
          </a:extLst>
        </xdr:cNvPr>
        <xdr:cNvCxnSpPr/>
      </xdr:nvCxnSpPr>
      <xdr:spPr>
        <a:xfrm flipV="1">
          <a:off x="4634865" y="134131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1B243378-E26F-4F25-8871-F937B0952BD9}"/>
            </a:ext>
          </a:extLst>
        </xdr:cNvPr>
        <xdr:cNvSpPr txBox="1"/>
      </xdr:nvSpPr>
      <xdr:spPr>
        <a:xfrm>
          <a:off x="46736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3A7DCCF8-EF26-41B9-8CB7-DEE39F563482}"/>
            </a:ext>
          </a:extLst>
        </xdr:cNvPr>
        <xdr:cNvCxnSpPr/>
      </xdr:nvCxnSpPr>
      <xdr:spPr>
        <a:xfrm>
          <a:off x="4546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21A627D2-C130-4629-A7A1-E4565EDAFF62}"/>
            </a:ext>
          </a:extLst>
        </xdr:cNvPr>
        <xdr:cNvSpPr txBox="1"/>
      </xdr:nvSpPr>
      <xdr:spPr>
        <a:xfrm>
          <a:off x="4673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DF2C7FFE-6B86-4F12-AE2D-3659F0CE0A94}"/>
            </a:ext>
          </a:extLst>
        </xdr:cNvPr>
        <xdr:cNvCxnSpPr/>
      </xdr:nvCxnSpPr>
      <xdr:spPr>
        <a:xfrm>
          <a:off x="4546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67327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486EBF9E-FAEB-46E5-B43B-B284EA8ACFF0}"/>
            </a:ext>
          </a:extLst>
        </xdr:cNvPr>
        <xdr:cNvSpPr txBox="1"/>
      </xdr:nvSpPr>
      <xdr:spPr>
        <a:xfrm>
          <a:off x="4673600" y="1412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AABEA36E-B1F4-48FB-9E80-D92A91A799D2}"/>
            </a:ext>
          </a:extLst>
        </xdr:cNvPr>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85578786-FC3A-4A1E-8465-4CB76EE7D1E1}"/>
            </a:ext>
          </a:extLst>
        </xdr:cNvPr>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C80BFC1F-AFE0-410F-969F-5654BBC5A438}"/>
            </a:ext>
          </a:extLst>
        </xdr:cNvPr>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31114</xdr:rowOff>
    </xdr:from>
    <xdr:to>
      <xdr:col>10</xdr:col>
      <xdr:colOff>165100</xdr:colOff>
      <xdr:row>83</xdr:row>
      <xdr:rowOff>132714</xdr:rowOff>
    </xdr:to>
    <xdr:sp macro="" textlink="">
      <xdr:nvSpPr>
        <xdr:cNvPr id="301" name="フローチャート: 判断 300">
          <a:extLst>
            <a:ext uri="{FF2B5EF4-FFF2-40B4-BE49-F238E27FC236}">
              <a16:creationId xmlns:a16="http://schemas.microsoft.com/office/drawing/2014/main" id="{31862F6A-384C-404F-9958-B91821F007FA}"/>
            </a:ext>
          </a:extLst>
        </xdr:cNvPr>
        <xdr:cNvSpPr/>
      </xdr:nvSpPr>
      <xdr:spPr>
        <a:xfrm>
          <a:off x="1968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65405</xdr:rowOff>
    </xdr:from>
    <xdr:to>
      <xdr:col>6</xdr:col>
      <xdr:colOff>38100</xdr:colOff>
      <xdr:row>83</xdr:row>
      <xdr:rowOff>167005</xdr:rowOff>
    </xdr:to>
    <xdr:sp macro="" textlink="">
      <xdr:nvSpPr>
        <xdr:cNvPr id="302" name="フローチャート: 判断 301">
          <a:extLst>
            <a:ext uri="{FF2B5EF4-FFF2-40B4-BE49-F238E27FC236}">
              <a16:creationId xmlns:a16="http://schemas.microsoft.com/office/drawing/2014/main" id="{9CDFCC3B-E855-4E94-9D55-932DF6C535C4}"/>
            </a:ext>
          </a:extLst>
        </xdr:cNvPr>
        <xdr:cNvSpPr/>
      </xdr:nvSpPr>
      <xdr:spPr>
        <a:xfrm>
          <a:off x="1079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0166491-4CD9-4631-B503-D44DD65F005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7069E0C-B246-4A75-BB47-7A237055A5A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142ECE31-D73E-49C4-A150-06E617782EA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67F23AE8-A928-4F74-9E7E-BCFFE6F75E1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8ABDC648-3300-4DB4-BE64-0E36C9AE6CE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156845</xdr:rowOff>
    </xdr:from>
    <xdr:to>
      <xdr:col>24</xdr:col>
      <xdr:colOff>114300</xdr:colOff>
      <xdr:row>84</xdr:row>
      <xdr:rowOff>86995</xdr:rowOff>
    </xdr:to>
    <xdr:sp macro="" textlink="">
      <xdr:nvSpPr>
        <xdr:cNvPr id="308" name="楕円 307">
          <a:extLst>
            <a:ext uri="{FF2B5EF4-FFF2-40B4-BE49-F238E27FC236}">
              <a16:creationId xmlns:a16="http://schemas.microsoft.com/office/drawing/2014/main" id="{79E0E98A-EAC4-4C5B-AD15-74B036FCB29D}"/>
            </a:ext>
          </a:extLst>
        </xdr:cNvPr>
        <xdr:cNvSpPr/>
      </xdr:nvSpPr>
      <xdr:spPr>
        <a:xfrm>
          <a:off x="4584700" y="143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135272</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3020C77A-73C3-4DF7-AB7D-90B465A6431B}"/>
            </a:ext>
          </a:extLst>
        </xdr:cNvPr>
        <xdr:cNvSpPr txBox="1"/>
      </xdr:nvSpPr>
      <xdr:spPr>
        <a:xfrm>
          <a:off x="4673600"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116839</xdr:rowOff>
    </xdr:from>
    <xdr:to>
      <xdr:col>20</xdr:col>
      <xdr:colOff>38100</xdr:colOff>
      <xdr:row>84</xdr:row>
      <xdr:rowOff>46989</xdr:rowOff>
    </xdr:to>
    <xdr:sp macro="" textlink="">
      <xdr:nvSpPr>
        <xdr:cNvPr id="310" name="楕円 309">
          <a:extLst>
            <a:ext uri="{FF2B5EF4-FFF2-40B4-BE49-F238E27FC236}">
              <a16:creationId xmlns:a16="http://schemas.microsoft.com/office/drawing/2014/main" id="{8E9D1027-BD15-4ADF-A017-B16471C841CD}"/>
            </a:ext>
          </a:extLst>
        </xdr:cNvPr>
        <xdr:cNvSpPr/>
      </xdr:nvSpPr>
      <xdr:spPr>
        <a:xfrm>
          <a:off x="3746500" y="143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167639</xdr:rowOff>
    </xdr:from>
    <xdr:to>
      <xdr:col>24</xdr:col>
      <xdr:colOff>63500</xdr:colOff>
      <xdr:row>84</xdr:row>
      <xdr:rowOff>36195</xdr:rowOff>
    </xdr:to>
    <xdr:cxnSp macro="">
      <xdr:nvCxnSpPr>
        <xdr:cNvPr id="311" name="直線コネクタ 310">
          <a:extLst>
            <a:ext uri="{FF2B5EF4-FFF2-40B4-BE49-F238E27FC236}">
              <a16:creationId xmlns:a16="http://schemas.microsoft.com/office/drawing/2014/main" id="{EC01FD2F-3337-4A70-89CF-E4C90B3C48BF}"/>
            </a:ext>
          </a:extLst>
        </xdr:cNvPr>
        <xdr:cNvCxnSpPr/>
      </xdr:nvCxnSpPr>
      <xdr:spPr>
        <a:xfrm>
          <a:off x="3797300" y="14397989"/>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78739</xdr:rowOff>
    </xdr:from>
    <xdr:to>
      <xdr:col>15</xdr:col>
      <xdr:colOff>101600</xdr:colOff>
      <xdr:row>84</xdr:row>
      <xdr:rowOff>8889</xdr:rowOff>
    </xdr:to>
    <xdr:sp macro="" textlink="">
      <xdr:nvSpPr>
        <xdr:cNvPr id="312" name="楕円 311">
          <a:extLst>
            <a:ext uri="{FF2B5EF4-FFF2-40B4-BE49-F238E27FC236}">
              <a16:creationId xmlns:a16="http://schemas.microsoft.com/office/drawing/2014/main" id="{8A284222-8C81-4E5B-B98D-D42B3AD6B955}"/>
            </a:ext>
          </a:extLst>
        </xdr:cNvPr>
        <xdr:cNvSpPr/>
      </xdr:nvSpPr>
      <xdr:spPr>
        <a:xfrm>
          <a:off x="2857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129539</xdr:rowOff>
    </xdr:from>
    <xdr:to>
      <xdr:col>19</xdr:col>
      <xdr:colOff>177800</xdr:colOff>
      <xdr:row>83</xdr:row>
      <xdr:rowOff>167639</xdr:rowOff>
    </xdr:to>
    <xdr:cxnSp macro="">
      <xdr:nvCxnSpPr>
        <xdr:cNvPr id="313" name="直線コネクタ 312">
          <a:extLst>
            <a:ext uri="{FF2B5EF4-FFF2-40B4-BE49-F238E27FC236}">
              <a16:creationId xmlns:a16="http://schemas.microsoft.com/office/drawing/2014/main" id="{C2CBAC48-4AF0-4BD6-B591-7BA3DF76DF95}"/>
            </a:ext>
          </a:extLst>
        </xdr:cNvPr>
        <xdr:cNvCxnSpPr/>
      </xdr:nvCxnSpPr>
      <xdr:spPr>
        <a:xfrm>
          <a:off x="2908300" y="143598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40639</xdr:rowOff>
    </xdr:from>
    <xdr:to>
      <xdr:col>10</xdr:col>
      <xdr:colOff>165100</xdr:colOff>
      <xdr:row>83</xdr:row>
      <xdr:rowOff>142239</xdr:rowOff>
    </xdr:to>
    <xdr:sp macro="" textlink="">
      <xdr:nvSpPr>
        <xdr:cNvPr id="314" name="楕円 313">
          <a:extLst>
            <a:ext uri="{FF2B5EF4-FFF2-40B4-BE49-F238E27FC236}">
              <a16:creationId xmlns:a16="http://schemas.microsoft.com/office/drawing/2014/main" id="{F6FA28DD-19F5-42D4-8027-68BA35AD0E4A}"/>
            </a:ext>
          </a:extLst>
        </xdr:cNvPr>
        <xdr:cNvSpPr/>
      </xdr:nvSpPr>
      <xdr:spPr>
        <a:xfrm>
          <a:off x="1968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91439</xdr:rowOff>
    </xdr:from>
    <xdr:to>
      <xdr:col>15</xdr:col>
      <xdr:colOff>50800</xdr:colOff>
      <xdr:row>83</xdr:row>
      <xdr:rowOff>129539</xdr:rowOff>
    </xdr:to>
    <xdr:cxnSp macro="">
      <xdr:nvCxnSpPr>
        <xdr:cNvPr id="315" name="直線コネクタ 314">
          <a:extLst>
            <a:ext uri="{FF2B5EF4-FFF2-40B4-BE49-F238E27FC236}">
              <a16:creationId xmlns:a16="http://schemas.microsoft.com/office/drawing/2014/main" id="{9B29D223-9331-40BD-8D49-133771B2BDEC}"/>
            </a:ext>
          </a:extLst>
        </xdr:cNvPr>
        <xdr:cNvCxnSpPr/>
      </xdr:nvCxnSpPr>
      <xdr:spPr>
        <a:xfrm>
          <a:off x="2019300" y="143217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636</xdr:rowOff>
    </xdr:from>
    <xdr:to>
      <xdr:col>6</xdr:col>
      <xdr:colOff>38100</xdr:colOff>
      <xdr:row>83</xdr:row>
      <xdr:rowOff>102236</xdr:rowOff>
    </xdr:to>
    <xdr:sp macro="" textlink="">
      <xdr:nvSpPr>
        <xdr:cNvPr id="316" name="楕円 315">
          <a:extLst>
            <a:ext uri="{FF2B5EF4-FFF2-40B4-BE49-F238E27FC236}">
              <a16:creationId xmlns:a16="http://schemas.microsoft.com/office/drawing/2014/main" id="{A33CB702-B50D-4251-B3B1-61D22915D02C}"/>
            </a:ext>
          </a:extLst>
        </xdr:cNvPr>
        <xdr:cNvSpPr/>
      </xdr:nvSpPr>
      <xdr:spPr>
        <a:xfrm>
          <a:off x="10795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51436</xdr:rowOff>
    </xdr:from>
    <xdr:to>
      <xdr:col>10</xdr:col>
      <xdr:colOff>114300</xdr:colOff>
      <xdr:row>83</xdr:row>
      <xdr:rowOff>91439</xdr:rowOff>
    </xdr:to>
    <xdr:cxnSp macro="">
      <xdr:nvCxnSpPr>
        <xdr:cNvPr id="317" name="直線コネクタ 316">
          <a:extLst>
            <a:ext uri="{FF2B5EF4-FFF2-40B4-BE49-F238E27FC236}">
              <a16:creationId xmlns:a16="http://schemas.microsoft.com/office/drawing/2014/main" id="{5877E844-7B7A-422B-A38C-70BBB8286ECA}"/>
            </a:ext>
          </a:extLst>
        </xdr:cNvPr>
        <xdr:cNvCxnSpPr/>
      </xdr:nvCxnSpPr>
      <xdr:spPr>
        <a:xfrm>
          <a:off x="1130300" y="142817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18" name="n_1aveValue【公営住宅】&#10;有形固定資産減価償却率">
          <a:extLst>
            <a:ext uri="{FF2B5EF4-FFF2-40B4-BE49-F238E27FC236}">
              <a16:creationId xmlns:a16="http://schemas.microsoft.com/office/drawing/2014/main" id="{68AE5296-29F6-4A65-8DBB-E7FCC3EE7233}"/>
            </a:ext>
          </a:extLst>
        </xdr:cNvPr>
        <xdr:cNvSpPr txBox="1"/>
      </xdr:nvSpPr>
      <xdr:spPr>
        <a:xfrm>
          <a:off x="3582044" y="1396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19" name="n_2aveValue【公営住宅】&#10;有形固定資産減価償却率">
          <a:extLst>
            <a:ext uri="{FF2B5EF4-FFF2-40B4-BE49-F238E27FC236}">
              <a16:creationId xmlns:a16="http://schemas.microsoft.com/office/drawing/2014/main" id="{43FC7DC6-06F1-4458-B95B-FBE6285CFAA1}"/>
            </a:ext>
          </a:extLst>
        </xdr:cNvPr>
        <xdr:cNvSpPr txBox="1"/>
      </xdr:nvSpPr>
      <xdr:spPr>
        <a:xfrm>
          <a:off x="2705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149241</xdr:rowOff>
    </xdr:from>
    <xdr:ext cx="405111" cy="259045"/>
    <xdr:sp macro="" textlink="">
      <xdr:nvSpPr>
        <xdr:cNvPr id="320" name="n_3aveValue【公営住宅】&#10;有形固定資産減価償却率">
          <a:extLst>
            <a:ext uri="{FF2B5EF4-FFF2-40B4-BE49-F238E27FC236}">
              <a16:creationId xmlns:a16="http://schemas.microsoft.com/office/drawing/2014/main" id="{5A221B6A-C08F-4A15-9C93-6E244D67F8B5}"/>
            </a:ext>
          </a:extLst>
        </xdr:cNvPr>
        <xdr:cNvSpPr txBox="1"/>
      </xdr:nvSpPr>
      <xdr:spPr>
        <a:xfrm>
          <a:off x="1816744" y="1403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158132</xdr:rowOff>
    </xdr:from>
    <xdr:ext cx="405111" cy="259045"/>
    <xdr:sp macro="" textlink="">
      <xdr:nvSpPr>
        <xdr:cNvPr id="321" name="n_4aveValue【公営住宅】&#10;有形固定資産減価償却率">
          <a:extLst>
            <a:ext uri="{FF2B5EF4-FFF2-40B4-BE49-F238E27FC236}">
              <a16:creationId xmlns:a16="http://schemas.microsoft.com/office/drawing/2014/main" id="{61B1B2B0-12A3-4604-8C56-5E3046127DE3}"/>
            </a:ext>
          </a:extLst>
        </xdr:cNvPr>
        <xdr:cNvSpPr txBox="1"/>
      </xdr:nvSpPr>
      <xdr:spPr>
        <a:xfrm>
          <a:off x="927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38116</xdr:rowOff>
    </xdr:from>
    <xdr:ext cx="405111" cy="259045"/>
    <xdr:sp macro="" textlink="">
      <xdr:nvSpPr>
        <xdr:cNvPr id="322" name="n_1mainValue【公営住宅】&#10;有形固定資産減価償却率">
          <a:extLst>
            <a:ext uri="{FF2B5EF4-FFF2-40B4-BE49-F238E27FC236}">
              <a16:creationId xmlns:a16="http://schemas.microsoft.com/office/drawing/2014/main" id="{1D5745D8-E883-4107-9748-97645C124EB6}"/>
            </a:ext>
          </a:extLst>
        </xdr:cNvPr>
        <xdr:cNvSpPr txBox="1"/>
      </xdr:nvSpPr>
      <xdr:spPr>
        <a:xfrm>
          <a:off x="3582044" y="1443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xdr:rowOff>
    </xdr:from>
    <xdr:ext cx="405111" cy="259045"/>
    <xdr:sp macro="" textlink="">
      <xdr:nvSpPr>
        <xdr:cNvPr id="323" name="n_2mainValue【公営住宅】&#10;有形固定資産減価償却率">
          <a:extLst>
            <a:ext uri="{FF2B5EF4-FFF2-40B4-BE49-F238E27FC236}">
              <a16:creationId xmlns:a16="http://schemas.microsoft.com/office/drawing/2014/main" id="{E49A9735-E6CF-40AD-A0DC-48E57B6FFF6B}"/>
            </a:ext>
          </a:extLst>
        </xdr:cNvPr>
        <xdr:cNvSpPr txBox="1"/>
      </xdr:nvSpPr>
      <xdr:spPr>
        <a:xfrm>
          <a:off x="2705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133366</xdr:rowOff>
    </xdr:from>
    <xdr:ext cx="405111" cy="259045"/>
    <xdr:sp macro="" textlink="">
      <xdr:nvSpPr>
        <xdr:cNvPr id="324" name="n_3mainValue【公営住宅】&#10;有形固定資産減価償却率">
          <a:extLst>
            <a:ext uri="{FF2B5EF4-FFF2-40B4-BE49-F238E27FC236}">
              <a16:creationId xmlns:a16="http://schemas.microsoft.com/office/drawing/2014/main" id="{F7745EA5-86E5-40F9-AA79-BA62896826DB}"/>
            </a:ext>
          </a:extLst>
        </xdr:cNvPr>
        <xdr:cNvSpPr txBox="1"/>
      </xdr:nvSpPr>
      <xdr:spPr>
        <a:xfrm>
          <a:off x="181674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118763</xdr:rowOff>
    </xdr:from>
    <xdr:ext cx="405111" cy="259045"/>
    <xdr:sp macro="" textlink="">
      <xdr:nvSpPr>
        <xdr:cNvPr id="325" name="n_4mainValue【公営住宅】&#10;有形固定資産減価償却率">
          <a:extLst>
            <a:ext uri="{FF2B5EF4-FFF2-40B4-BE49-F238E27FC236}">
              <a16:creationId xmlns:a16="http://schemas.microsoft.com/office/drawing/2014/main" id="{D4853D0B-B54D-4D74-A6A0-D8C9870A1DFC}"/>
            </a:ext>
          </a:extLst>
        </xdr:cNvPr>
        <xdr:cNvSpPr txBox="1"/>
      </xdr:nvSpPr>
      <xdr:spPr>
        <a:xfrm>
          <a:off x="927744" y="14006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06A3F2BD-A41E-4374-8AF9-EFB63E65401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5DD5147F-3E0D-4C30-B5CE-CE1DF49FDD4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F02878A2-56E8-4D6D-BC0B-CA60D9DE1A4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8CE86BB3-1D05-4BEB-A979-B14CBE53268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C23C2F2B-55DD-42C8-9B0D-05758D53DF9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B2B509F1-3AC8-4D3C-9044-EB88027D413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3197EB14-4185-44E0-97AF-9236F999C0A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F831D00A-82A1-4022-A763-55530BB1410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96DCCEBB-10F0-4A1B-A87F-EBA06099F27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F6BF40B0-7926-4C03-A9E3-5DA8B688498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65D0C5A8-1538-4FE6-A9D3-293B7F33F50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5623CBFB-DB9D-4B09-98D4-9CDF6719A0E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2338CA43-D323-49E1-AFFB-EA208B705C5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6CBDCB44-869B-47FF-AD04-E21C9780929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C8BC1EA8-11C4-49CE-95DD-264DE2ACDE7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E990EF90-9564-45F6-8B7F-B5D7382692D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CDBB7A53-9F02-432F-AFED-87092C5AF7A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11EA708B-D2E7-4600-A865-6EF523142BE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B1307BE4-FFEF-4C83-AE47-4FCF4770199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98F8765B-4E42-43C4-817A-865DDE28ABF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EA3792E7-8983-48FE-A783-EA375B1EF5F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EDD0EFB4-A460-4288-901A-A2108D54C1E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302A02D8-000F-42D6-B9E8-C76B805D839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72834D1C-3133-471E-918C-8483C66E6C28}"/>
            </a:ext>
          </a:extLst>
        </xdr:cNvPr>
        <xdr:cNvCxnSpPr/>
      </xdr:nvCxnSpPr>
      <xdr:spPr>
        <a:xfrm flipV="1">
          <a:off x="10476865" y="13325475"/>
          <a:ext cx="0" cy="15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710A5574-5860-4327-AA9A-1B681E47F7F1}"/>
            </a:ext>
          </a:extLst>
        </xdr:cNvPr>
        <xdr:cNvSpPr txBox="1"/>
      </xdr:nvSpPr>
      <xdr:spPr>
        <a:xfrm>
          <a:off x="10515600"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4CA2BE87-8A76-4AAA-9873-5D297EDD9691}"/>
            </a:ext>
          </a:extLst>
        </xdr:cNvPr>
        <xdr:cNvCxnSpPr/>
      </xdr:nvCxnSpPr>
      <xdr:spPr>
        <a:xfrm>
          <a:off x="10388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148179B5-BB3A-42BA-9EDF-D4CFE772E65A}"/>
            </a:ext>
          </a:extLst>
        </xdr:cNvPr>
        <xdr:cNvSpPr txBox="1"/>
      </xdr:nvSpPr>
      <xdr:spPr>
        <a:xfrm>
          <a:off x="10515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43AC861C-D821-4660-A760-9EF63AD943EA}"/>
            </a:ext>
          </a:extLst>
        </xdr:cNvPr>
        <xdr:cNvCxnSpPr/>
      </xdr:nvCxnSpPr>
      <xdr:spPr>
        <a:xfrm>
          <a:off x="10388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94887</xdr:rowOff>
    </xdr:from>
    <xdr:ext cx="469744" cy="259045"/>
    <xdr:sp macro="" textlink="">
      <xdr:nvSpPr>
        <xdr:cNvPr id="354" name="【公営住宅】&#10;一人当たり面積平均値テキスト">
          <a:extLst>
            <a:ext uri="{FF2B5EF4-FFF2-40B4-BE49-F238E27FC236}">
              <a16:creationId xmlns:a16="http://schemas.microsoft.com/office/drawing/2014/main" id="{752C7B7B-3744-4230-95D1-302181014C67}"/>
            </a:ext>
          </a:extLst>
        </xdr:cNvPr>
        <xdr:cNvSpPr txBox="1"/>
      </xdr:nvSpPr>
      <xdr:spPr>
        <a:xfrm>
          <a:off x="10515600" y="14496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D4A9CD4C-B999-449E-8EF3-38FE87406EB1}"/>
            </a:ext>
          </a:extLst>
        </xdr:cNvPr>
        <xdr:cNvSpPr/>
      </xdr:nvSpPr>
      <xdr:spPr>
        <a:xfrm>
          <a:off x="10426700" y="14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7E82A2D0-5BFC-42D5-8136-9BF943AD547F}"/>
            </a:ext>
          </a:extLst>
        </xdr:cNvPr>
        <xdr:cNvSpPr/>
      </xdr:nvSpPr>
      <xdr:spPr>
        <a:xfrm>
          <a:off x="9588500" y="145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D1B2ABF7-5E67-4EC7-9586-172B3ED3714D}"/>
            </a:ext>
          </a:extLst>
        </xdr:cNvPr>
        <xdr:cNvSpPr/>
      </xdr:nvSpPr>
      <xdr:spPr>
        <a:xfrm>
          <a:off x="8699500" y="1450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79</xdr:row>
      <xdr:rowOff>169799</xdr:rowOff>
    </xdr:from>
    <xdr:to>
      <xdr:col>41</xdr:col>
      <xdr:colOff>101600</xdr:colOff>
      <xdr:row>80</xdr:row>
      <xdr:rowOff>99949</xdr:rowOff>
    </xdr:to>
    <xdr:sp macro="" textlink="">
      <xdr:nvSpPr>
        <xdr:cNvPr id="358" name="フローチャート: 判断 357">
          <a:extLst>
            <a:ext uri="{FF2B5EF4-FFF2-40B4-BE49-F238E27FC236}">
              <a16:creationId xmlns:a16="http://schemas.microsoft.com/office/drawing/2014/main" id="{4B7CE2B5-F073-4D34-8337-708D89C388D2}"/>
            </a:ext>
          </a:extLst>
        </xdr:cNvPr>
        <xdr:cNvSpPr/>
      </xdr:nvSpPr>
      <xdr:spPr>
        <a:xfrm>
          <a:off x="7810500" y="1371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79</xdr:row>
      <xdr:rowOff>146938</xdr:rowOff>
    </xdr:from>
    <xdr:to>
      <xdr:col>36</xdr:col>
      <xdr:colOff>165100</xdr:colOff>
      <xdr:row>80</xdr:row>
      <xdr:rowOff>77088</xdr:rowOff>
    </xdr:to>
    <xdr:sp macro="" textlink="">
      <xdr:nvSpPr>
        <xdr:cNvPr id="359" name="フローチャート: 判断 358">
          <a:extLst>
            <a:ext uri="{FF2B5EF4-FFF2-40B4-BE49-F238E27FC236}">
              <a16:creationId xmlns:a16="http://schemas.microsoft.com/office/drawing/2014/main" id="{9FC53941-C4BB-4EE6-B5B8-3EBB3704EAF6}"/>
            </a:ext>
          </a:extLst>
        </xdr:cNvPr>
        <xdr:cNvSpPr/>
      </xdr:nvSpPr>
      <xdr:spPr>
        <a:xfrm>
          <a:off x="6921500" y="1369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4430013-1497-4374-8A01-3C66AB5D365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9C2E94B-AED9-4A6E-9DA6-1A98DE56A2F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8BD77C36-9FF0-43FD-91D5-02126E782BB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3892FC20-DDBD-49CE-9218-51FF687D895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275A565B-413C-48C5-A143-6781A94BD2F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101981</xdr:rowOff>
    </xdr:from>
    <xdr:to>
      <xdr:col>55</xdr:col>
      <xdr:colOff>50800</xdr:colOff>
      <xdr:row>84</xdr:row>
      <xdr:rowOff>32131</xdr:rowOff>
    </xdr:to>
    <xdr:sp macro="" textlink="">
      <xdr:nvSpPr>
        <xdr:cNvPr id="365" name="楕円 364">
          <a:extLst>
            <a:ext uri="{FF2B5EF4-FFF2-40B4-BE49-F238E27FC236}">
              <a16:creationId xmlns:a16="http://schemas.microsoft.com/office/drawing/2014/main" id="{81751C6B-4965-45C3-B01F-58C29649C008}"/>
            </a:ext>
          </a:extLst>
        </xdr:cNvPr>
        <xdr:cNvSpPr/>
      </xdr:nvSpPr>
      <xdr:spPr>
        <a:xfrm>
          <a:off x="10426700" y="1433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124858</xdr:rowOff>
    </xdr:from>
    <xdr:ext cx="469744" cy="259045"/>
    <xdr:sp macro="" textlink="">
      <xdr:nvSpPr>
        <xdr:cNvPr id="366" name="【公営住宅】&#10;一人当たり面積該当値テキスト">
          <a:extLst>
            <a:ext uri="{FF2B5EF4-FFF2-40B4-BE49-F238E27FC236}">
              <a16:creationId xmlns:a16="http://schemas.microsoft.com/office/drawing/2014/main" id="{84B92729-4B2B-4B63-A5A5-9D8771BD99FE}"/>
            </a:ext>
          </a:extLst>
        </xdr:cNvPr>
        <xdr:cNvSpPr txBox="1"/>
      </xdr:nvSpPr>
      <xdr:spPr>
        <a:xfrm>
          <a:off x="10515600" y="1418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114173</xdr:rowOff>
    </xdr:from>
    <xdr:to>
      <xdr:col>50</xdr:col>
      <xdr:colOff>165100</xdr:colOff>
      <xdr:row>84</xdr:row>
      <xdr:rowOff>44323</xdr:rowOff>
    </xdr:to>
    <xdr:sp macro="" textlink="">
      <xdr:nvSpPr>
        <xdr:cNvPr id="367" name="楕円 366">
          <a:extLst>
            <a:ext uri="{FF2B5EF4-FFF2-40B4-BE49-F238E27FC236}">
              <a16:creationId xmlns:a16="http://schemas.microsoft.com/office/drawing/2014/main" id="{09E8A802-BAFF-4DC4-91B9-AFC9772132EA}"/>
            </a:ext>
          </a:extLst>
        </xdr:cNvPr>
        <xdr:cNvSpPr/>
      </xdr:nvSpPr>
      <xdr:spPr>
        <a:xfrm>
          <a:off x="9588500" y="1434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152781</xdr:rowOff>
    </xdr:from>
    <xdr:to>
      <xdr:col>55</xdr:col>
      <xdr:colOff>0</xdr:colOff>
      <xdr:row>83</xdr:row>
      <xdr:rowOff>164973</xdr:rowOff>
    </xdr:to>
    <xdr:cxnSp macro="">
      <xdr:nvCxnSpPr>
        <xdr:cNvPr id="368" name="直線コネクタ 367">
          <a:extLst>
            <a:ext uri="{FF2B5EF4-FFF2-40B4-BE49-F238E27FC236}">
              <a16:creationId xmlns:a16="http://schemas.microsoft.com/office/drawing/2014/main" id="{DE6EF372-CD45-48DA-AFE9-2B6987821304}"/>
            </a:ext>
          </a:extLst>
        </xdr:cNvPr>
        <xdr:cNvCxnSpPr/>
      </xdr:nvCxnSpPr>
      <xdr:spPr>
        <a:xfrm flipV="1">
          <a:off x="9639300" y="14383131"/>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122174</xdr:rowOff>
    </xdr:from>
    <xdr:to>
      <xdr:col>46</xdr:col>
      <xdr:colOff>38100</xdr:colOff>
      <xdr:row>84</xdr:row>
      <xdr:rowOff>52324</xdr:rowOff>
    </xdr:to>
    <xdr:sp macro="" textlink="">
      <xdr:nvSpPr>
        <xdr:cNvPr id="369" name="楕円 368">
          <a:extLst>
            <a:ext uri="{FF2B5EF4-FFF2-40B4-BE49-F238E27FC236}">
              <a16:creationId xmlns:a16="http://schemas.microsoft.com/office/drawing/2014/main" id="{4DADD1C8-6F58-467F-81D6-7BDBD13A46AE}"/>
            </a:ext>
          </a:extLst>
        </xdr:cNvPr>
        <xdr:cNvSpPr/>
      </xdr:nvSpPr>
      <xdr:spPr>
        <a:xfrm>
          <a:off x="8699500" y="1435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164973</xdr:rowOff>
    </xdr:from>
    <xdr:to>
      <xdr:col>50</xdr:col>
      <xdr:colOff>114300</xdr:colOff>
      <xdr:row>84</xdr:row>
      <xdr:rowOff>1524</xdr:rowOff>
    </xdr:to>
    <xdr:cxnSp macro="">
      <xdr:nvCxnSpPr>
        <xdr:cNvPr id="370" name="直線コネクタ 369">
          <a:extLst>
            <a:ext uri="{FF2B5EF4-FFF2-40B4-BE49-F238E27FC236}">
              <a16:creationId xmlns:a16="http://schemas.microsoft.com/office/drawing/2014/main" id="{790EB71A-F3EB-44C0-9152-6652837F6846}"/>
            </a:ext>
          </a:extLst>
        </xdr:cNvPr>
        <xdr:cNvCxnSpPr/>
      </xdr:nvCxnSpPr>
      <xdr:spPr>
        <a:xfrm flipV="1">
          <a:off x="8750300" y="14395323"/>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128651</xdr:rowOff>
    </xdr:from>
    <xdr:to>
      <xdr:col>41</xdr:col>
      <xdr:colOff>101600</xdr:colOff>
      <xdr:row>84</xdr:row>
      <xdr:rowOff>58801</xdr:rowOff>
    </xdr:to>
    <xdr:sp macro="" textlink="">
      <xdr:nvSpPr>
        <xdr:cNvPr id="371" name="楕円 370">
          <a:extLst>
            <a:ext uri="{FF2B5EF4-FFF2-40B4-BE49-F238E27FC236}">
              <a16:creationId xmlns:a16="http://schemas.microsoft.com/office/drawing/2014/main" id="{8A825455-4602-463C-84FF-7283DC6C706B}"/>
            </a:ext>
          </a:extLst>
        </xdr:cNvPr>
        <xdr:cNvSpPr/>
      </xdr:nvSpPr>
      <xdr:spPr>
        <a:xfrm>
          <a:off x="7810500" y="1435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1524</xdr:rowOff>
    </xdr:from>
    <xdr:to>
      <xdr:col>45</xdr:col>
      <xdr:colOff>177800</xdr:colOff>
      <xdr:row>84</xdr:row>
      <xdr:rowOff>8001</xdr:rowOff>
    </xdr:to>
    <xdr:cxnSp macro="">
      <xdr:nvCxnSpPr>
        <xdr:cNvPr id="372" name="直線コネクタ 371">
          <a:extLst>
            <a:ext uri="{FF2B5EF4-FFF2-40B4-BE49-F238E27FC236}">
              <a16:creationId xmlns:a16="http://schemas.microsoft.com/office/drawing/2014/main" id="{1037BE7E-2E2A-409F-929E-E84EF9A0059E}"/>
            </a:ext>
          </a:extLst>
        </xdr:cNvPr>
        <xdr:cNvCxnSpPr/>
      </xdr:nvCxnSpPr>
      <xdr:spPr>
        <a:xfrm flipV="1">
          <a:off x="7861300" y="14403324"/>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136271</xdr:rowOff>
    </xdr:from>
    <xdr:to>
      <xdr:col>36</xdr:col>
      <xdr:colOff>165100</xdr:colOff>
      <xdr:row>84</xdr:row>
      <xdr:rowOff>66421</xdr:rowOff>
    </xdr:to>
    <xdr:sp macro="" textlink="">
      <xdr:nvSpPr>
        <xdr:cNvPr id="373" name="楕円 372">
          <a:extLst>
            <a:ext uri="{FF2B5EF4-FFF2-40B4-BE49-F238E27FC236}">
              <a16:creationId xmlns:a16="http://schemas.microsoft.com/office/drawing/2014/main" id="{B6203F66-0C79-4163-9FBC-6F30893A2847}"/>
            </a:ext>
          </a:extLst>
        </xdr:cNvPr>
        <xdr:cNvSpPr/>
      </xdr:nvSpPr>
      <xdr:spPr>
        <a:xfrm>
          <a:off x="6921500" y="1436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8001</xdr:rowOff>
    </xdr:from>
    <xdr:to>
      <xdr:col>41</xdr:col>
      <xdr:colOff>50800</xdr:colOff>
      <xdr:row>84</xdr:row>
      <xdr:rowOff>15621</xdr:rowOff>
    </xdr:to>
    <xdr:cxnSp macro="">
      <xdr:nvCxnSpPr>
        <xdr:cNvPr id="374" name="直線コネクタ 373">
          <a:extLst>
            <a:ext uri="{FF2B5EF4-FFF2-40B4-BE49-F238E27FC236}">
              <a16:creationId xmlns:a16="http://schemas.microsoft.com/office/drawing/2014/main" id="{C5793884-F6E0-47E8-8D7E-F7020B977194}"/>
            </a:ext>
          </a:extLst>
        </xdr:cNvPr>
        <xdr:cNvCxnSpPr/>
      </xdr:nvCxnSpPr>
      <xdr:spPr>
        <a:xfrm flipV="1">
          <a:off x="6972300" y="14409801"/>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21734</xdr:rowOff>
    </xdr:from>
    <xdr:ext cx="469744" cy="259045"/>
    <xdr:sp macro="" textlink="">
      <xdr:nvSpPr>
        <xdr:cNvPr id="375" name="n_1aveValue【公営住宅】&#10;一人当たり面積">
          <a:extLst>
            <a:ext uri="{FF2B5EF4-FFF2-40B4-BE49-F238E27FC236}">
              <a16:creationId xmlns:a16="http://schemas.microsoft.com/office/drawing/2014/main" id="{99D5F575-D20E-41CE-8B84-7F10FDD64FA5}"/>
            </a:ext>
          </a:extLst>
        </xdr:cNvPr>
        <xdr:cNvSpPr txBox="1"/>
      </xdr:nvSpPr>
      <xdr:spPr>
        <a:xfrm>
          <a:off x="9391727" y="145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23258</xdr:rowOff>
    </xdr:from>
    <xdr:ext cx="469744" cy="259045"/>
    <xdr:sp macro="" textlink="">
      <xdr:nvSpPr>
        <xdr:cNvPr id="376" name="n_2aveValue【公営住宅】&#10;一人当たり面積">
          <a:extLst>
            <a:ext uri="{FF2B5EF4-FFF2-40B4-BE49-F238E27FC236}">
              <a16:creationId xmlns:a16="http://schemas.microsoft.com/office/drawing/2014/main" id="{0465873C-450F-4DF9-94BD-E5E48577D164}"/>
            </a:ext>
          </a:extLst>
        </xdr:cNvPr>
        <xdr:cNvSpPr txBox="1"/>
      </xdr:nvSpPr>
      <xdr:spPr>
        <a:xfrm>
          <a:off x="8515427" y="1459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116476</xdr:rowOff>
    </xdr:from>
    <xdr:ext cx="469744" cy="259045"/>
    <xdr:sp macro="" textlink="">
      <xdr:nvSpPr>
        <xdr:cNvPr id="377" name="n_3aveValue【公営住宅】&#10;一人当たり面積">
          <a:extLst>
            <a:ext uri="{FF2B5EF4-FFF2-40B4-BE49-F238E27FC236}">
              <a16:creationId xmlns:a16="http://schemas.microsoft.com/office/drawing/2014/main" id="{DFFE9E22-A88A-4E1C-ACE4-48A9C13353CE}"/>
            </a:ext>
          </a:extLst>
        </xdr:cNvPr>
        <xdr:cNvSpPr txBox="1"/>
      </xdr:nvSpPr>
      <xdr:spPr>
        <a:xfrm>
          <a:off x="7626427" y="1348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93615</xdr:rowOff>
    </xdr:from>
    <xdr:ext cx="469744" cy="259045"/>
    <xdr:sp macro="" textlink="">
      <xdr:nvSpPr>
        <xdr:cNvPr id="378" name="n_4aveValue【公営住宅】&#10;一人当たり面積">
          <a:extLst>
            <a:ext uri="{FF2B5EF4-FFF2-40B4-BE49-F238E27FC236}">
              <a16:creationId xmlns:a16="http://schemas.microsoft.com/office/drawing/2014/main" id="{84B465F2-F22B-42C2-8942-6D23460CBEF1}"/>
            </a:ext>
          </a:extLst>
        </xdr:cNvPr>
        <xdr:cNvSpPr txBox="1"/>
      </xdr:nvSpPr>
      <xdr:spPr>
        <a:xfrm>
          <a:off x="6737427" y="1346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60850</xdr:rowOff>
    </xdr:from>
    <xdr:ext cx="469744" cy="259045"/>
    <xdr:sp macro="" textlink="">
      <xdr:nvSpPr>
        <xdr:cNvPr id="379" name="n_1mainValue【公営住宅】&#10;一人当たり面積">
          <a:extLst>
            <a:ext uri="{FF2B5EF4-FFF2-40B4-BE49-F238E27FC236}">
              <a16:creationId xmlns:a16="http://schemas.microsoft.com/office/drawing/2014/main" id="{802ABF33-8DB3-4AD6-8713-CCE765830C7E}"/>
            </a:ext>
          </a:extLst>
        </xdr:cNvPr>
        <xdr:cNvSpPr txBox="1"/>
      </xdr:nvSpPr>
      <xdr:spPr>
        <a:xfrm>
          <a:off x="9391727" y="1411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68851</xdr:rowOff>
    </xdr:from>
    <xdr:ext cx="469744" cy="259045"/>
    <xdr:sp macro="" textlink="">
      <xdr:nvSpPr>
        <xdr:cNvPr id="380" name="n_2mainValue【公営住宅】&#10;一人当たり面積">
          <a:extLst>
            <a:ext uri="{FF2B5EF4-FFF2-40B4-BE49-F238E27FC236}">
              <a16:creationId xmlns:a16="http://schemas.microsoft.com/office/drawing/2014/main" id="{9E10BE83-D746-4E33-BF70-26861371C4D1}"/>
            </a:ext>
          </a:extLst>
        </xdr:cNvPr>
        <xdr:cNvSpPr txBox="1"/>
      </xdr:nvSpPr>
      <xdr:spPr>
        <a:xfrm>
          <a:off x="85154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49928</xdr:rowOff>
    </xdr:from>
    <xdr:ext cx="469744" cy="259045"/>
    <xdr:sp macro="" textlink="">
      <xdr:nvSpPr>
        <xdr:cNvPr id="381" name="n_3mainValue【公営住宅】&#10;一人当たり面積">
          <a:extLst>
            <a:ext uri="{FF2B5EF4-FFF2-40B4-BE49-F238E27FC236}">
              <a16:creationId xmlns:a16="http://schemas.microsoft.com/office/drawing/2014/main" id="{016E5B45-03A7-44DE-ABC1-9D89CDFADA47}"/>
            </a:ext>
          </a:extLst>
        </xdr:cNvPr>
        <xdr:cNvSpPr txBox="1"/>
      </xdr:nvSpPr>
      <xdr:spPr>
        <a:xfrm>
          <a:off x="7626427" y="1445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57548</xdr:rowOff>
    </xdr:from>
    <xdr:ext cx="469744" cy="259045"/>
    <xdr:sp macro="" textlink="">
      <xdr:nvSpPr>
        <xdr:cNvPr id="382" name="n_4mainValue【公営住宅】&#10;一人当たり面積">
          <a:extLst>
            <a:ext uri="{FF2B5EF4-FFF2-40B4-BE49-F238E27FC236}">
              <a16:creationId xmlns:a16="http://schemas.microsoft.com/office/drawing/2014/main" id="{276C8CF4-1C25-4B0C-8332-771DF6A2B915}"/>
            </a:ext>
          </a:extLst>
        </xdr:cNvPr>
        <xdr:cNvSpPr txBox="1"/>
      </xdr:nvSpPr>
      <xdr:spPr>
        <a:xfrm>
          <a:off x="6737427" y="1445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C3AA7A5C-F677-4D88-9DBE-BB09CF40C7E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B6CE55E2-5750-42A4-85D9-EB09BB207CF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E93180A8-06A8-4C8F-94CF-F985BF065FB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EB28651F-3EA2-41DF-B463-8053483ED51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73C16F9B-7631-4898-8F35-10BF2AB80E8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9FDE8EDE-9CA1-4BDA-971A-00F39065D4A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AC036AC4-B0FF-4DE8-87BC-E18A0CA0571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C945D9A1-DA7E-4222-95BD-73EFAE50A51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710F7338-0744-4910-B44D-CF1F2BEE9A4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0EB18519-FB57-4C7D-8EA9-9DFA9FD0FE7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DD810FA2-551D-459A-90BC-5B98DEFC78C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71CDF434-4BBB-4E11-94D1-F356D6D47D7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36F14C21-5990-44B3-8AF0-5C56A6C510A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E8D1F68B-A148-4552-8366-83DAD544630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C486B8C2-24C4-4268-8FCB-933430B0BAA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77F0D496-D42A-4FB9-96AF-206A4CBAF16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6577CAF2-A607-428F-86D4-C364FFA5BC6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DD8198E4-2708-4484-9520-ECE29AAF9AB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D4EDB7A1-DA05-4ADF-AE80-3CD5564E828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8553BAA6-50BC-46B1-AA83-8F95E855040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5C0C8050-BBED-4B76-B199-73CCA3A5F8F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D83B1C00-934E-4F25-824D-93154360E68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1EFAE4B6-1F49-4991-8CF0-9BE5FC2B160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563761D5-CD94-404C-8FA1-2DE89522CA7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6190C842-FFAF-46D6-9DCA-1F0F7759DDD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901C558B-CB84-4451-844B-0B0D7A24414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EA824482-B865-4D9A-8D96-9677338F6EB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EA2D92F2-FC1C-4609-B364-448A15A6206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2F226D6B-16C4-4FA3-9A9A-E22C80A1F0C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462FACE9-0A8D-4D14-8E5C-CAF94D5C3DD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89AFE06F-5701-4550-93C8-9B6EBFBB5FB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9A162DE0-F044-4636-9C0B-66D5F93B59D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80DF2B41-68E7-48DA-A5BE-39C8CEB8DD3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D2781F76-2605-4B0B-950C-DDA7966F734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6F8928A5-0033-4F79-9BD7-50C279753B5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6BC18320-1D9A-4E15-9B94-EE464483ED4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A74EE48D-A8EA-48F5-8894-476410CB20C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FDD678A7-0EFA-45E8-88D0-B3E9976208B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136EE0C8-8ED6-436C-9B64-4938D4989F1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51085DC9-EC9C-46EB-96ED-C17D26AFB6D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4A9CA60F-CCF0-4A06-A997-2060B3CC80E2}"/>
            </a:ext>
          </a:extLst>
        </xdr:cNvPr>
        <xdr:cNvCxnSpPr/>
      </xdr:nvCxnSpPr>
      <xdr:spPr>
        <a:xfrm flipV="1">
          <a:off x="16318864" y="571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C426C87A-DCF5-4D89-BC19-83477AC51531}"/>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E22220F0-777D-424A-984B-B2486BB3098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555663CB-1FF8-4331-B60A-B0283A91B296}"/>
            </a:ext>
          </a:extLst>
        </xdr:cNvPr>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7" name="直線コネクタ 426">
          <a:extLst>
            <a:ext uri="{FF2B5EF4-FFF2-40B4-BE49-F238E27FC236}">
              <a16:creationId xmlns:a16="http://schemas.microsoft.com/office/drawing/2014/main" id="{BBA249E1-72D8-449E-A111-F59530802372}"/>
            </a:ext>
          </a:extLst>
        </xdr:cNvPr>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9E4C0C7E-62FC-4C1D-A8E6-DF876C80F3C9}"/>
            </a:ext>
          </a:extLst>
        </xdr:cNvPr>
        <xdr:cNvSpPr txBox="1"/>
      </xdr:nvSpPr>
      <xdr:spPr>
        <a:xfrm>
          <a:off x="16357600" y="618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29" name="フローチャート: 判断 428">
          <a:extLst>
            <a:ext uri="{FF2B5EF4-FFF2-40B4-BE49-F238E27FC236}">
              <a16:creationId xmlns:a16="http://schemas.microsoft.com/office/drawing/2014/main" id="{C16BE9E0-C8A1-4A90-A8AD-4BD959C25FB9}"/>
            </a:ext>
          </a:extLst>
        </xdr:cNvPr>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30" name="フローチャート: 判断 429">
          <a:extLst>
            <a:ext uri="{FF2B5EF4-FFF2-40B4-BE49-F238E27FC236}">
              <a16:creationId xmlns:a16="http://schemas.microsoft.com/office/drawing/2014/main" id="{D706BCCA-BD5D-42B1-BA4E-61792102AE43}"/>
            </a:ext>
          </a:extLst>
        </xdr:cNvPr>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1" name="フローチャート: 判断 430">
          <a:extLst>
            <a:ext uri="{FF2B5EF4-FFF2-40B4-BE49-F238E27FC236}">
              <a16:creationId xmlns:a16="http://schemas.microsoft.com/office/drawing/2014/main" id="{87EF3791-3F7F-4173-85E3-CAB006FD37EE}"/>
            </a:ext>
          </a:extLst>
        </xdr:cNvPr>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118745</xdr:rowOff>
    </xdr:from>
    <xdr:to>
      <xdr:col>72</xdr:col>
      <xdr:colOff>38100</xdr:colOff>
      <xdr:row>37</xdr:row>
      <xdr:rowOff>48895</xdr:rowOff>
    </xdr:to>
    <xdr:sp macro="" textlink="">
      <xdr:nvSpPr>
        <xdr:cNvPr id="432" name="フローチャート: 判断 431">
          <a:extLst>
            <a:ext uri="{FF2B5EF4-FFF2-40B4-BE49-F238E27FC236}">
              <a16:creationId xmlns:a16="http://schemas.microsoft.com/office/drawing/2014/main" id="{A8FC2D02-E94C-4B3E-BD81-5010C08E5857}"/>
            </a:ext>
          </a:extLst>
        </xdr:cNvPr>
        <xdr:cNvSpPr/>
      </xdr:nvSpPr>
      <xdr:spPr>
        <a:xfrm>
          <a:off x="136525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139700</xdr:rowOff>
    </xdr:from>
    <xdr:to>
      <xdr:col>67</xdr:col>
      <xdr:colOff>101600</xdr:colOff>
      <xdr:row>37</xdr:row>
      <xdr:rowOff>69850</xdr:rowOff>
    </xdr:to>
    <xdr:sp macro="" textlink="">
      <xdr:nvSpPr>
        <xdr:cNvPr id="433" name="フローチャート: 判断 432">
          <a:extLst>
            <a:ext uri="{FF2B5EF4-FFF2-40B4-BE49-F238E27FC236}">
              <a16:creationId xmlns:a16="http://schemas.microsoft.com/office/drawing/2014/main" id="{F7200ABC-794C-4C04-AC79-2AFC73D6064A}"/>
            </a:ext>
          </a:extLst>
        </xdr:cNvPr>
        <xdr:cNvSpPr/>
      </xdr:nvSpPr>
      <xdr:spPr>
        <a:xfrm>
          <a:off x="12763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9F6030BD-30C1-452D-9BB5-98381DB75ED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1DF1C54F-6297-479E-9DE5-1FDCB93286B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79646DF9-37F3-4D0B-94D5-CB9C4CF727F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7BAB7FAA-ADB5-49B0-AF09-FA84947324E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25BE3807-509B-472D-87CD-5597C970D9B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92075</xdr:rowOff>
    </xdr:from>
    <xdr:to>
      <xdr:col>85</xdr:col>
      <xdr:colOff>177800</xdr:colOff>
      <xdr:row>39</xdr:row>
      <xdr:rowOff>22225</xdr:rowOff>
    </xdr:to>
    <xdr:sp macro="" textlink="">
      <xdr:nvSpPr>
        <xdr:cNvPr id="439" name="楕円 438">
          <a:extLst>
            <a:ext uri="{FF2B5EF4-FFF2-40B4-BE49-F238E27FC236}">
              <a16:creationId xmlns:a16="http://schemas.microsoft.com/office/drawing/2014/main" id="{54A51876-1C23-49D9-90E9-FFAA90F4A29D}"/>
            </a:ext>
          </a:extLst>
        </xdr:cNvPr>
        <xdr:cNvSpPr/>
      </xdr:nvSpPr>
      <xdr:spPr>
        <a:xfrm>
          <a:off x="162687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70502</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1CE231C7-6436-43C3-A324-1BAD2AC1C1C4}"/>
            </a:ext>
          </a:extLst>
        </xdr:cNvPr>
        <xdr:cNvSpPr txBox="1"/>
      </xdr:nvSpPr>
      <xdr:spPr>
        <a:xfrm>
          <a:off x="16357600"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133985</xdr:rowOff>
    </xdr:from>
    <xdr:to>
      <xdr:col>81</xdr:col>
      <xdr:colOff>101600</xdr:colOff>
      <xdr:row>39</xdr:row>
      <xdr:rowOff>64135</xdr:rowOff>
    </xdr:to>
    <xdr:sp macro="" textlink="">
      <xdr:nvSpPr>
        <xdr:cNvPr id="441" name="楕円 440">
          <a:extLst>
            <a:ext uri="{FF2B5EF4-FFF2-40B4-BE49-F238E27FC236}">
              <a16:creationId xmlns:a16="http://schemas.microsoft.com/office/drawing/2014/main" id="{63DE4EFD-1149-45D6-A51D-35B068895C1F}"/>
            </a:ext>
          </a:extLst>
        </xdr:cNvPr>
        <xdr:cNvSpPr/>
      </xdr:nvSpPr>
      <xdr:spPr>
        <a:xfrm>
          <a:off x="15430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142875</xdr:rowOff>
    </xdr:from>
    <xdr:to>
      <xdr:col>85</xdr:col>
      <xdr:colOff>127000</xdr:colOff>
      <xdr:row>39</xdr:row>
      <xdr:rowOff>13335</xdr:rowOff>
    </xdr:to>
    <xdr:cxnSp macro="">
      <xdr:nvCxnSpPr>
        <xdr:cNvPr id="442" name="直線コネクタ 441">
          <a:extLst>
            <a:ext uri="{FF2B5EF4-FFF2-40B4-BE49-F238E27FC236}">
              <a16:creationId xmlns:a16="http://schemas.microsoft.com/office/drawing/2014/main" id="{43351AA1-C850-44A2-854A-1B3542E9D773}"/>
            </a:ext>
          </a:extLst>
        </xdr:cNvPr>
        <xdr:cNvCxnSpPr/>
      </xdr:nvCxnSpPr>
      <xdr:spPr>
        <a:xfrm flipV="1">
          <a:off x="15481300" y="665797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90170</xdr:rowOff>
    </xdr:from>
    <xdr:to>
      <xdr:col>76</xdr:col>
      <xdr:colOff>165100</xdr:colOff>
      <xdr:row>39</xdr:row>
      <xdr:rowOff>20320</xdr:rowOff>
    </xdr:to>
    <xdr:sp macro="" textlink="">
      <xdr:nvSpPr>
        <xdr:cNvPr id="443" name="楕円 442">
          <a:extLst>
            <a:ext uri="{FF2B5EF4-FFF2-40B4-BE49-F238E27FC236}">
              <a16:creationId xmlns:a16="http://schemas.microsoft.com/office/drawing/2014/main" id="{C40687E7-5573-4A20-8CC6-723F6DC47133}"/>
            </a:ext>
          </a:extLst>
        </xdr:cNvPr>
        <xdr:cNvSpPr/>
      </xdr:nvSpPr>
      <xdr:spPr>
        <a:xfrm>
          <a:off x="14541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140970</xdr:rowOff>
    </xdr:from>
    <xdr:to>
      <xdr:col>81</xdr:col>
      <xdr:colOff>50800</xdr:colOff>
      <xdr:row>39</xdr:row>
      <xdr:rowOff>13335</xdr:rowOff>
    </xdr:to>
    <xdr:cxnSp macro="">
      <xdr:nvCxnSpPr>
        <xdr:cNvPr id="444" name="直線コネクタ 443">
          <a:extLst>
            <a:ext uri="{FF2B5EF4-FFF2-40B4-BE49-F238E27FC236}">
              <a16:creationId xmlns:a16="http://schemas.microsoft.com/office/drawing/2014/main" id="{A05A3126-B161-41BE-9CCB-BD9BE5ED007E}"/>
            </a:ext>
          </a:extLst>
        </xdr:cNvPr>
        <xdr:cNvCxnSpPr/>
      </xdr:nvCxnSpPr>
      <xdr:spPr>
        <a:xfrm>
          <a:off x="14592300" y="66560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42545</xdr:rowOff>
    </xdr:from>
    <xdr:to>
      <xdr:col>72</xdr:col>
      <xdr:colOff>38100</xdr:colOff>
      <xdr:row>38</xdr:row>
      <xdr:rowOff>144145</xdr:rowOff>
    </xdr:to>
    <xdr:sp macro="" textlink="">
      <xdr:nvSpPr>
        <xdr:cNvPr id="445" name="楕円 444">
          <a:extLst>
            <a:ext uri="{FF2B5EF4-FFF2-40B4-BE49-F238E27FC236}">
              <a16:creationId xmlns:a16="http://schemas.microsoft.com/office/drawing/2014/main" id="{D8AA58F2-C5F7-431A-982C-4A18E45635E8}"/>
            </a:ext>
          </a:extLst>
        </xdr:cNvPr>
        <xdr:cNvSpPr/>
      </xdr:nvSpPr>
      <xdr:spPr>
        <a:xfrm>
          <a:off x="13652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93345</xdr:rowOff>
    </xdr:from>
    <xdr:to>
      <xdr:col>76</xdr:col>
      <xdr:colOff>114300</xdr:colOff>
      <xdr:row>38</xdr:row>
      <xdr:rowOff>140970</xdr:rowOff>
    </xdr:to>
    <xdr:cxnSp macro="">
      <xdr:nvCxnSpPr>
        <xdr:cNvPr id="446" name="直線コネクタ 445">
          <a:extLst>
            <a:ext uri="{FF2B5EF4-FFF2-40B4-BE49-F238E27FC236}">
              <a16:creationId xmlns:a16="http://schemas.microsoft.com/office/drawing/2014/main" id="{8613ECF4-930A-46C9-AD0B-EF49D5139F85}"/>
            </a:ext>
          </a:extLst>
        </xdr:cNvPr>
        <xdr:cNvCxnSpPr/>
      </xdr:nvCxnSpPr>
      <xdr:spPr>
        <a:xfrm>
          <a:off x="13703300" y="66084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158750</xdr:rowOff>
    </xdr:from>
    <xdr:to>
      <xdr:col>67</xdr:col>
      <xdr:colOff>101600</xdr:colOff>
      <xdr:row>38</xdr:row>
      <xdr:rowOff>88900</xdr:rowOff>
    </xdr:to>
    <xdr:sp macro="" textlink="">
      <xdr:nvSpPr>
        <xdr:cNvPr id="447" name="楕円 446">
          <a:extLst>
            <a:ext uri="{FF2B5EF4-FFF2-40B4-BE49-F238E27FC236}">
              <a16:creationId xmlns:a16="http://schemas.microsoft.com/office/drawing/2014/main" id="{96D794E4-5B39-40CC-B1D8-E2BEA10A26E9}"/>
            </a:ext>
          </a:extLst>
        </xdr:cNvPr>
        <xdr:cNvSpPr/>
      </xdr:nvSpPr>
      <xdr:spPr>
        <a:xfrm>
          <a:off x="12763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38100</xdr:rowOff>
    </xdr:from>
    <xdr:to>
      <xdr:col>71</xdr:col>
      <xdr:colOff>177800</xdr:colOff>
      <xdr:row>38</xdr:row>
      <xdr:rowOff>93345</xdr:rowOff>
    </xdr:to>
    <xdr:cxnSp macro="">
      <xdr:nvCxnSpPr>
        <xdr:cNvPr id="448" name="直線コネクタ 447">
          <a:extLst>
            <a:ext uri="{FF2B5EF4-FFF2-40B4-BE49-F238E27FC236}">
              <a16:creationId xmlns:a16="http://schemas.microsoft.com/office/drawing/2014/main" id="{D7CDCE74-4FDB-4212-86FB-43CB7ABF8DCB}"/>
            </a:ext>
          </a:extLst>
        </xdr:cNvPr>
        <xdr:cNvCxnSpPr/>
      </xdr:nvCxnSpPr>
      <xdr:spPr>
        <a:xfrm>
          <a:off x="12814300" y="655320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97CBF42F-676F-490C-AE54-94384CBA8191}"/>
            </a:ext>
          </a:extLst>
        </xdr:cNvPr>
        <xdr:cNvSpPr txBox="1"/>
      </xdr:nvSpPr>
      <xdr:spPr>
        <a:xfrm>
          <a:off x="152660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2A54E60B-CE22-4030-A9F9-8C2AB4EC90AB}"/>
            </a:ext>
          </a:extLst>
        </xdr:cNvPr>
        <xdr:cNvSpPr txBox="1"/>
      </xdr:nvSpPr>
      <xdr:spPr>
        <a:xfrm>
          <a:off x="14389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65422</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75880606-BB76-43D3-AF8E-DC831A19F391}"/>
            </a:ext>
          </a:extLst>
        </xdr:cNvPr>
        <xdr:cNvSpPr txBox="1"/>
      </xdr:nvSpPr>
      <xdr:spPr>
        <a:xfrm>
          <a:off x="135007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86377</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0630CD25-083F-4DD5-A163-A54BC323A841}"/>
            </a:ext>
          </a:extLst>
        </xdr:cNvPr>
        <xdr:cNvSpPr txBox="1"/>
      </xdr:nvSpPr>
      <xdr:spPr>
        <a:xfrm>
          <a:off x="12611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55262</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E2A3150E-54F0-4F3C-9897-43A11F272B4A}"/>
            </a:ext>
          </a:extLst>
        </xdr:cNvPr>
        <xdr:cNvSpPr txBox="1"/>
      </xdr:nvSpPr>
      <xdr:spPr>
        <a:xfrm>
          <a:off x="15266044"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11447</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BE40F5DE-774B-4CA1-A755-70D5AF299537}"/>
            </a:ext>
          </a:extLst>
        </xdr:cNvPr>
        <xdr:cNvSpPr txBox="1"/>
      </xdr:nvSpPr>
      <xdr:spPr>
        <a:xfrm>
          <a:off x="143897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135272</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04E655EE-E246-44A7-9563-FF853381FCD8}"/>
            </a:ext>
          </a:extLst>
        </xdr:cNvPr>
        <xdr:cNvSpPr txBox="1"/>
      </xdr:nvSpPr>
      <xdr:spPr>
        <a:xfrm>
          <a:off x="135007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80027</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16A9B5BA-B444-4321-AB44-042020354A64}"/>
            </a:ext>
          </a:extLst>
        </xdr:cNvPr>
        <xdr:cNvSpPr txBox="1"/>
      </xdr:nvSpPr>
      <xdr:spPr>
        <a:xfrm>
          <a:off x="12611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78C0CEE7-F6CA-4821-9A45-CCD0320EBC4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FFB596B2-1D9A-4395-BBFD-9F77875C6FB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4FE91A7B-A8A3-49DD-8C94-930AEF60448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C8EC7557-C77F-48B9-8851-A2B9828DF49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39D7688E-D51B-4D72-97A5-F9D3778F605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AD921E09-EC7B-4354-B8E8-F55C1781CB5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FB9FDC7A-79E7-4512-A89F-91746D3A683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C8FD549F-99FC-4223-BBBF-AF104E0BD1E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D880C8FE-0361-469A-9418-FB88751F9F3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921B39D8-03F9-467D-8790-8BC3E348DE3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22E99407-CDBB-4E80-A1EA-9DFE43AFBDD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595320CB-2056-400F-983F-B46C2AF4B093}"/>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209CA365-A004-4AF7-933D-068852E109E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00034A8A-9AB6-47CD-A410-F9C2A83E1672}"/>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B3295214-83EA-4288-95FA-71AA0078554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D8E83E74-1EEC-4E44-BC6B-D42655DF61FB}"/>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3D5B83B8-4862-42C0-BF38-AF743DA1EBC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57595BE2-911A-421F-B056-163C28457EF8}"/>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3C4C712B-6833-448F-A3F6-0108E31ECE3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FF9765C4-3A7D-48C1-ABBB-5239CCA4701D}"/>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684107EA-6EF3-45E1-AEBE-CD5EDE3FC4F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5097F94B-7F4C-445C-B8B1-4602C569380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94E4E188-90FD-4FAA-A7A0-C2ECD3275C6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480" name="直線コネクタ 479">
          <a:extLst>
            <a:ext uri="{FF2B5EF4-FFF2-40B4-BE49-F238E27FC236}">
              <a16:creationId xmlns:a16="http://schemas.microsoft.com/office/drawing/2014/main" id="{CE1B0D35-F020-4BDC-8C06-B1B90AE05F7D}"/>
            </a:ext>
          </a:extLst>
        </xdr:cNvPr>
        <xdr:cNvCxnSpPr/>
      </xdr:nvCxnSpPr>
      <xdr:spPr>
        <a:xfrm flipV="1">
          <a:off x="22160864" y="596646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F3FD4F21-897B-4B9F-A780-2FF0F671168C}"/>
            </a:ext>
          </a:extLst>
        </xdr:cNvPr>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a:extLst>
            <a:ext uri="{FF2B5EF4-FFF2-40B4-BE49-F238E27FC236}">
              <a16:creationId xmlns:a16="http://schemas.microsoft.com/office/drawing/2014/main" id="{14FE995B-48C1-4E35-A495-393F2C479454}"/>
            </a:ext>
          </a:extLst>
        </xdr:cNvPr>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36EE9EBC-EEFD-4CE3-96AA-67FDBF448ACC}"/>
            </a:ext>
          </a:extLst>
        </xdr:cNvPr>
        <xdr:cNvSpPr txBox="1"/>
      </xdr:nvSpPr>
      <xdr:spPr>
        <a:xfrm>
          <a:off x="22199600" y="57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84" name="直線コネクタ 483">
          <a:extLst>
            <a:ext uri="{FF2B5EF4-FFF2-40B4-BE49-F238E27FC236}">
              <a16:creationId xmlns:a16="http://schemas.microsoft.com/office/drawing/2014/main" id="{3F9E9334-33BB-4F9B-AECC-1C149058098A}"/>
            </a:ext>
          </a:extLst>
        </xdr:cNvPr>
        <xdr:cNvCxnSpPr/>
      </xdr:nvCxnSpPr>
      <xdr:spPr>
        <a:xfrm>
          <a:off x="22072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110507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8975D2DC-82D6-4883-B257-5297D065DF3E}"/>
            </a:ext>
          </a:extLst>
        </xdr:cNvPr>
        <xdr:cNvSpPr txBox="1"/>
      </xdr:nvSpPr>
      <xdr:spPr>
        <a:xfrm>
          <a:off x="22199600" y="679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86" name="フローチャート: 判断 485">
          <a:extLst>
            <a:ext uri="{FF2B5EF4-FFF2-40B4-BE49-F238E27FC236}">
              <a16:creationId xmlns:a16="http://schemas.microsoft.com/office/drawing/2014/main" id="{8D03458A-B6C8-499C-8A4E-74E81117A214}"/>
            </a:ext>
          </a:extLst>
        </xdr:cNvPr>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87" name="フローチャート: 判断 486">
          <a:extLst>
            <a:ext uri="{FF2B5EF4-FFF2-40B4-BE49-F238E27FC236}">
              <a16:creationId xmlns:a16="http://schemas.microsoft.com/office/drawing/2014/main" id="{D8603697-16D3-4427-B291-2E7AB9C8418A}"/>
            </a:ext>
          </a:extLst>
        </xdr:cNvPr>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88" name="フローチャート: 判断 487">
          <a:extLst>
            <a:ext uri="{FF2B5EF4-FFF2-40B4-BE49-F238E27FC236}">
              <a16:creationId xmlns:a16="http://schemas.microsoft.com/office/drawing/2014/main" id="{ED5D0C97-38F7-4148-A42C-9BBC357C7F8E}"/>
            </a:ext>
          </a:extLst>
        </xdr:cNvPr>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13970</xdr:rowOff>
    </xdr:from>
    <xdr:to>
      <xdr:col>102</xdr:col>
      <xdr:colOff>165100</xdr:colOff>
      <xdr:row>40</xdr:row>
      <xdr:rowOff>115570</xdr:rowOff>
    </xdr:to>
    <xdr:sp macro="" textlink="">
      <xdr:nvSpPr>
        <xdr:cNvPr id="489" name="フローチャート: 判断 488">
          <a:extLst>
            <a:ext uri="{FF2B5EF4-FFF2-40B4-BE49-F238E27FC236}">
              <a16:creationId xmlns:a16="http://schemas.microsoft.com/office/drawing/2014/main" id="{455C7D9C-7AC1-43A4-BAA7-591345B23115}"/>
            </a:ext>
          </a:extLst>
        </xdr:cNvPr>
        <xdr:cNvSpPr/>
      </xdr:nvSpPr>
      <xdr:spPr>
        <a:xfrm>
          <a:off x="19494500" y="68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50165</xdr:rowOff>
    </xdr:from>
    <xdr:to>
      <xdr:col>98</xdr:col>
      <xdr:colOff>38100</xdr:colOff>
      <xdr:row>40</xdr:row>
      <xdr:rowOff>151765</xdr:rowOff>
    </xdr:to>
    <xdr:sp macro="" textlink="">
      <xdr:nvSpPr>
        <xdr:cNvPr id="490" name="フローチャート: 判断 489">
          <a:extLst>
            <a:ext uri="{FF2B5EF4-FFF2-40B4-BE49-F238E27FC236}">
              <a16:creationId xmlns:a16="http://schemas.microsoft.com/office/drawing/2014/main" id="{5F5F8B85-D2FF-443E-9D51-CE5C64485960}"/>
            </a:ext>
          </a:extLst>
        </xdr:cNvPr>
        <xdr:cNvSpPr/>
      </xdr:nvSpPr>
      <xdr:spPr>
        <a:xfrm>
          <a:off x="18605500" y="690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AEEC37A-2AA5-4F0D-B1E9-24E673A0EBC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B338CA8-FBC3-47A8-8913-F1A78C5EBB9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26D8D8D5-5BCD-4DE7-A275-AFF86F6E756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20ECA400-E4F5-43C2-B8A5-EDDEBABB2AC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DB2DF9D2-9395-4FB8-BD2E-F3EEA528BA1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23495</xdr:rowOff>
    </xdr:from>
    <xdr:to>
      <xdr:col>116</xdr:col>
      <xdr:colOff>114300</xdr:colOff>
      <xdr:row>37</xdr:row>
      <xdr:rowOff>125095</xdr:rowOff>
    </xdr:to>
    <xdr:sp macro="" textlink="">
      <xdr:nvSpPr>
        <xdr:cNvPr id="496" name="楕円 495">
          <a:extLst>
            <a:ext uri="{FF2B5EF4-FFF2-40B4-BE49-F238E27FC236}">
              <a16:creationId xmlns:a16="http://schemas.microsoft.com/office/drawing/2014/main" id="{98871B28-9C23-44AF-A1B8-F661B0CD5A7C}"/>
            </a:ext>
          </a:extLst>
        </xdr:cNvPr>
        <xdr:cNvSpPr/>
      </xdr:nvSpPr>
      <xdr:spPr>
        <a:xfrm>
          <a:off x="221107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46372</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1D47D68E-3A31-451E-AA60-DD77FB7BF0F9}"/>
            </a:ext>
          </a:extLst>
        </xdr:cNvPr>
        <xdr:cNvSpPr txBox="1"/>
      </xdr:nvSpPr>
      <xdr:spPr>
        <a:xfrm>
          <a:off x="22199600" y="621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53975</xdr:rowOff>
    </xdr:from>
    <xdr:to>
      <xdr:col>112</xdr:col>
      <xdr:colOff>38100</xdr:colOff>
      <xdr:row>37</xdr:row>
      <xdr:rowOff>155575</xdr:rowOff>
    </xdr:to>
    <xdr:sp macro="" textlink="">
      <xdr:nvSpPr>
        <xdr:cNvPr id="498" name="楕円 497">
          <a:extLst>
            <a:ext uri="{FF2B5EF4-FFF2-40B4-BE49-F238E27FC236}">
              <a16:creationId xmlns:a16="http://schemas.microsoft.com/office/drawing/2014/main" id="{02325724-DDA4-47B4-8DFF-BD24ABB1A26F}"/>
            </a:ext>
          </a:extLst>
        </xdr:cNvPr>
        <xdr:cNvSpPr/>
      </xdr:nvSpPr>
      <xdr:spPr>
        <a:xfrm>
          <a:off x="21272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74295</xdr:rowOff>
    </xdr:from>
    <xdr:to>
      <xdr:col>116</xdr:col>
      <xdr:colOff>63500</xdr:colOff>
      <xdr:row>37</xdr:row>
      <xdr:rowOff>104775</xdr:rowOff>
    </xdr:to>
    <xdr:cxnSp macro="">
      <xdr:nvCxnSpPr>
        <xdr:cNvPr id="499" name="直線コネクタ 498">
          <a:extLst>
            <a:ext uri="{FF2B5EF4-FFF2-40B4-BE49-F238E27FC236}">
              <a16:creationId xmlns:a16="http://schemas.microsoft.com/office/drawing/2014/main" id="{74A3ED4E-FA0B-44A9-80B1-FDDC80456FDA}"/>
            </a:ext>
          </a:extLst>
        </xdr:cNvPr>
        <xdr:cNvCxnSpPr/>
      </xdr:nvCxnSpPr>
      <xdr:spPr>
        <a:xfrm flipV="1">
          <a:off x="21323300" y="641794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69215</xdr:rowOff>
    </xdr:from>
    <xdr:to>
      <xdr:col>107</xdr:col>
      <xdr:colOff>101600</xdr:colOff>
      <xdr:row>37</xdr:row>
      <xdr:rowOff>170815</xdr:rowOff>
    </xdr:to>
    <xdr:sp macro="" textlink="">
      <xdr:nvSpPr>
        <xdr:cNvPr id="500" name="楕円 499">
          <a:extLst>
            <a:ext uri="{FF2B5EF4-FFF2-40B4-BE49-F238E27FC236}">
              <a16:creationId xmlns:a16="http://schemas.microsoft.com/office/drawing/2014/main" id="{1B2FFF20-F572-4B58-A47B-16E6423C3993}"/>
            </a:ext>
          </a:extLst>
        </xdr:cNvPr>
        <xdr:cNvSpPr/>
      </xdr:nvSpPr>
      <xdr:spPr>
        <a:xfrm>
          <a:off x="203835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104775</xdr:rowOff>
    </xdr:from>
    <xdr:to>
      <xdr:col>111</xdr:col>
      <xdr:colOff>177800</xdr:colOff>
      <xdr:row>37</xdr:row>
      <xdr:rowOff>120015</xdr:rowOff>
    </xdr:to>
    <xdr:cxnSp macro="">
      <xdr:nvCxnSpPr>
        <xdr:cNvPr id="501" name="直線コネクタ 500">
          <a:extLst>
            <a:ext uri="{FF2B5EF4-FFF2-40B4-BE49-F238E27FC236}">
              <a16:creationId xmlns:a16="http://schemas.microsoft.com/office/drawing/2014/main" id="{F09192F3-F87A-4C46-B399-9B9C36803770}"/>
            </a:ext>
          </a:extLst>
        </xdr:cNvPr>
        <xdr:cNvCxnSpPr/>
      </xdr:nvCxnSpPr>
      <xdr:spPr>
        <a:xfrm flipV="1">
          <a:off x="20434300" y="644842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86360</xdr:rowOff>
    </xdr:from>
    <xdr:to>
      <xdr:col>102</xdr:col>
      <xdr:colOff>165100</xdr:colOff>
      <xdr:row>38</xdr:row>
      <xdr:rowOff>16510</xdr:rowOff>
    </xdr:to>
    <xdr:sp macro="" textlink="">
      <xdr:nvSpPr>
        <xdr:cNvPr id="502" name="楕円 501">
          <a:extLst>
            <a:ext uri="{FF2B5EF4-FFF2-40B4-BE49-F238E27FC236}">
              <a16:creationId xmlns:a16="http://schemas.microsoft.com/office/drawing/2014/main" id="{7A0186B4-6447-4208-9C77-170AA012FE89}"/>
            </a:ext>
          </a:extLst>
        </xdr:cNvPr>
        <xdr:cNvSpPr/>
      </xdr:nvSpPr>
      <xdr:spPr>
        <a:xfrm>
          <a:off x="19494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120015</xdr:rowOff>
    </xdr:from>
    <xdr:to>
      <xdr:col>107</xdr:col>
      <xdr:colOff>50800</xdr:colOff>
      <xdr:row>37</xdr:row>
      <xdr:rowOff>137160</xdr:rowOff>
    </xdr:to>
    <xdr:cxnSp macro="">
      <xdr:nvCxnSpPr>
        <xdr:cNvPr id="503" name="直線コネクタ 502">
          <a:extLst>
            <a:ext uri="{FF2B5EF4-FFF2-40B4-BE49-F238E27FC236}">
              <a16:creationId xmlns:a16="http://schemas.microsoft.com/office/drawing/2014/main" id="{EDEF99E4-784C-48E9-9CF4-24406D0481C3}"/>
            </a:ext>
          </a:extLst>
        </xdr:cNvPr>
        <xdr:cNvCxnSpPr/>
      </xdr:nvCxnSpPr>
      <xdr:spPr>
        <a:xfrm flipV="1">
          <a:off x="19545300" y="646366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101600</xdr:rowOff>
    </xdr:from>
    <xdr:to>
      <xdr:col>98</xdr:col>
      <xdr:colOff>38100</xdr:colOff>
      <xdr:row>38</xdr:row>
      <xdr:rowOff>31750</xdr:rowOff>
    </xdr:to>
    <xdr:sp macro="" textlink="">
      <xdr:nvSpPr>
        <xdr:cNvPr id="504" name="楕円 503">
          <a:extLst>
            <a:ext uri="{FF2B5EF4-FFF2-40B4-BE49-F238E27FC236}">
              <a16:creationId xmlns:a16="http://schemas.microsoft.com/office/drawing/2014/main" id="{7BE262AF-A9D5-423D-8885-1A47E04FCEAC}"/>
            </a:ext>
          </a:extLst>
        </xdr:cNvPr>
        <xdr:cNvSpPr/>
      </xdr:nvSpPr>
      <xdr:spPr>
        <a:xfrm>
          <a:off x="18605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137160</xdr:rowOff>
    </xdr:from>
    <xdr:to>
      <xdr:col>102</xdr:col>
      <xdr:colOff>114300</xdr:colOff>
      <xdr:row>37</xdr:row>
      <xdr:rowOff>152400</xdr:rowOff>
    </xdr:to>
    <xdr:cxnSp macro="">
      <xdr:nvCxnSpPr>
        <xdr:cNvPr id="505" name="直線コネクタ 504">
          <a:extLst>
            <a:ext uri="{FF2B5EF4-FFF2-40B4-BE49-F238E27FC236}">
              <a16:creationId xmlns:a16="http://schemas.microsoft.com/office/drawing/2014/main" id="{F5B8A271-9013-4736-8325-9BFAB8F4C078}"/>
            </a:ext>
          </a:extLst>
        </xdr:cNvPr>
        <xdr:cNvCxnSpPr/>
      </xdr:nvCxnSpPr>
      <xdr:spPr>
        <a:xfrm flipV="1">
          <a:off x="18656300" y="64808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49547</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4004DAE7-86AC-4967-A79C-8F65DD9EE6C7}"/>
            </a:ext>
          </a:extLst>
        </xdr:cNvPr>
        <xdr:cNvSpPr txBox="1"/>
      </xdr:nvSpPr>
      <xdr:spPr>
        <a:xfrm>
          <a:off x="21075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51452</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23E447A1-B0AD-4877-84B1-E7D2792D0DA0}"/>
            </a:ext>
          </a:extLst>
        </xdr:cNvPr>
        <xdr:cNvSpPr txBox="1"/>
      </xdr:nvSpPr>
      <xdr:spPr>
        <a:xfrm>
          <a:off x="20199427" y="690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106697</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BE22091F-9699-4DB4-ADEA-8D7C51077CB3}"/>
            </a:ext>
          </a:extLst>
        </xdr:cNvPr>
        <xdr:cNvSpPr txBox="1"/>
      </xdr:nvSpPr>
      <xdr:spPr>
        <a:xfrm>
          <a:off x="19310427"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142892</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6C74FF6C-BFA4-40AB-8223-C2DE33045734}"/>
            </a:ext>
          </a:extLst>
        </xdr:cNvPr>
        <xdr:cNvSpPr txBox="1"/>
      </xdr:nvSpPr>
      <xdr:spPr>
        <a:xfrm>
          <a:off x="18421427" y="700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652</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0782B9D3-F890-4480-BECA-A787E81D65AC}"/>
            </a:ext>
          </a:extLst>
        </xdr:cNvPr>
        <xdr:cNvSpPr txBox="1"/>
      </xdr:nvSpPr>
      <xdr:spPr>
        <a:xfrm>
          <a:off x="21075727" y="617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15892</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4CB60EBF-7B12-4209-89BA-CE109E0538CF}"/>
            </a:ext>
          </a:extLst>
        </xdr:cNvPr>
        <xdr:cNvSpPr txBox="1"/>
      </xdr:nvSpPr>
      <xdr:spPr>
        <a:xfrm>
          <a:off x="20199427" y="618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33037</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52F2F6F3-0655-4512-A570-00E4ECCAB0C2}"/>
            </a:ext>
          </a:extLst>
        </xdr:cNvPr>
        <xdr:cNvSpPr txBox="1"/>
      </xdr:nvSpPr>
      <xdr:spPr>
        <a:xfrm>
          <a:off x="19310427"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48277</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A9E3C0A3-231C-45DC-A0F6-0B79EC1B1DAD}"/>
            </a:ext>
          </a:extLst>
        </xdr:cNvPr>
        <xdr:cNvSpPr txBox="1"/>
      </xdr:nvSpPr>
      <xdr:spPr>
        <a:xfrm>
          <a:off x="18421427" y="622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F4FD1E63-D49F-4C88-8F64-A2BE4F18183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FD0F7202-DAD5-46DD-83DB-7C957EAB082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3D04345B-F8D6-4A28-9134-07D8621F7B0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0BFCBC9C-EAE2-4A39-A0CF-0C6D30E5CA4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EC4341D7-CB75-4EF2-B562-1E110D4F0CB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D505D06C-2991-4DB4-8A7A-5F9B3F6EE1C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66914102-80C8-4171-AB57-3009DECEDB1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9D18C6C0-20C5-4486-980C-9EAEC4FDDC3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39F26C4B-D9E0-4BAC-BA97-F83CB2AB64E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3C6B620F-0592-4093-BFC2-5BE1925F69D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A27BE79F-F689-4022-83EB-60ECD2FD1B7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5" name="直線コネクタ 524">
          <a:extLst>
            <a:ext uri="{FF2B5EF4-FFF2-40B4-BE49-F238E27FC236}">
              <a16:creationId xmlns:a16="http://schemas.microsoft.com/office/drawing/2014/main" id="{291FD7DC-E764-48FA-A0EA-E3AACC3257E6}"/>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6" name="テキスト ボックス 525">
          <a:extLst>
            <a:ext uri="{FF2B5EF4-FFF2-40B4-BE49-F238E27FC236}">
              <a16:creationId xmlns:a16="http://schemas.microsoft.com/office/drawing/2014/main" id="{7CD3470E-7760-4E41-A845-C452CD89AE6E}"/>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7" name="直線コネクタ 526">
          <a:extLst>
            <a:ext uri="{FF2B5EF4-FFF2-40B4-BE49-F238E27FC236}">
              <a16:creationId xmlns:a16="http://schemas.microsoft.com/office/drawing/2014/main" id="{5B664519-5134-4A30-A860-3BBC5D730E1E}"/>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8" name="テキスト ボックス 527">
          <a:extLst>
            <a:ext uri="{FF2B5EF4-FFF2-40B4-BE49-F238E27FC236}">
              <a16:creationId xmlns:a16="http://schemas.microsoft.com/office/drawing/2014/main" id="{97781EDD-1AA3-4C1D-9F0F-C548E5B7E52A}"/>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9" name="直線コネクタ 528">
          <a:extLst>
            <a:ext uri="{FF2B5EF4-FFF2-40B4-BE49-F238E27FC236}">
              <a16:creationId xmlns:a16="http://schemas.microsoft.com/office/drawing/2014/main" id="{DE90BD3F-196B-4009-994A-1D520157F912}"/>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0" name="テキスト ボックス 529">
          <a:extLst>
            <a:ext uri="{FF2B5EF4-FFF2-40B4-BE49-F238E27FC236}">
              <a16:creationId xmlns:a16="http://schemas.microsoft.com/office/drawing/2014/main" id="{F08A9468-792F-436C-B176-CBE5454A9F7C}"/>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1" name="直線コネクタ 530">
          <a:extLst>
            <a:ext uri="{FF2B5EF4-FFF2-40B4-BE49-F238E27FC236}">
              <a16:creationId xmlns:a16="http://schemas.microsoft.com/office/drawing/2014/main" id="{8024D734-68D7-4C9D-B412-4B03BDAC7F32}"/>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2" name="テキスト ボックス 531">
          <a:extLst>
            <a:ext uri="{FF2B5EF4-FFF2-40B4-BE49-F238E27FC236}">
              <a16:creationId xmlns:a16="http://schemas.microsoft.com/office/drawing/2014/main" id="{9E673BC9-CA91-48BC-8D2C-25B5A9D02A44}"/>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4A7D7244-8803-4899-A7CE-BBFA2D7E6DA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4" name="テキスト ボックス 533">
          <a:extLst>
            <a:ext uri="{FF2B5EF4-FFF2-40B4-BE49-F238E27FC236}">
              <a16:creationId xmlns:a16="http://schemas.microsoft.com/office/drawing/2014/main" id="{CCB118B5-DD88-45EF-9D8E-3D098A8C9B2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73035C8D-D4E5-49C9-9722-6F7C830BD75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536" name="直線コネクタ 535">
          <a:extLst>
            <a:ext uri="{FF2B5EF4-FFF2-40B4-BE49-F238E27FC236}">
              <a16:creationId xmlns:a16="http://schemas.microsoft.com/office/drawing/2014/main" id="{5E81C4B1-B230-4B15-AF5B-C104D7A3C282}"/>
            </a:ext>
          </a:extLst>
        </xdr:cNvPr>
        <xdr:cNvCxnSpPr/>
      </xdr:nvCxnSpPr>
      <xdr:spPr>
        <a:xfrm flipV="1">
          <a:off x="16318864" y="95303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932CD1AB-008A-44AD-BD03-A8DEAC7E6138}"/>
            </a:ext>
          </a:extLst>
        </xdr:cNvPr>
        <xdr:cNvSpPr txBox="1"/>
      </xdr:nvSpPr>
      <xdr:spPr>
        <a:xfrm>
          <a:off x="16357600" y="1069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538" name="直線コネクタ 537">
          <a:extLst>
            <a:ext uri="{FF2B5EF4-FFF2-40B4-BE49-F238E27FC236}">
              <a16:creationId xmlns:a16="http://schemas.microsoft.com/office/drawing/2014/main" id="{6C30A8D4-DFBF-4715-ACDA-623BB7858428}"/>
            </a:ext>
          </a:extLst>
        </xdr:cNvPr>
        <xdr:cNvCxnSpPr/>
      </xdr:nvCxnSpPr>
      <xdr:spPr>
        <a:xfrm>
          <a:off x="16230600" y="106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34C7CAFC-4C30-4498-9E2D-2AC6A78AE2A4}"/>
            </a:ext>
          </a:extLst>
        </xdr:cNvPr>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540" name="直線コネクタ 539">
          <a:extLst>
            <a:ext uri="{FF2B5EF4-FFF2-40B4-BE49-F238E27FC236}">
              <a16:creationId xmlns:a16="http://schemas.microsoft.com/office/drawing/2014/main" id="{EC222125-3091-4787-BA2E-7F8057D5475E}"/>
            </a:ext>
          </a:extLst>
        </xdr:cNvPr>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56659</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4E526A2A-778D-4BB6-89C9-08FA89B255A7}"/>
            </a:ext>
          </a:extLst>
        </xdr:cNvPr>
        <xdr:cNvSpPr txBox="1"/>
      </xdr:nvSpPr>
      <xdr:spPr>
        <a:xfrm>
          <a:off x="16357600" y="1000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542" name="フローチャート: 判断 541">
          <a:extLst>
            <a:ext uri="{FF2B5EF4-FFF2-40B4-BE49-F238E27FC236}">
              <a16:creationId xmlns:a16="http://schemas.microsoft.com/office/drawing/2014/main" id="{602B20C1-4ABA-49AA-B312-2A7EE4FE67AD}"/>
            </a:ext>
          </a:extLst>
        </xdr:cNvPr>
        <xdr:cNvSpPr/>
      </xdr:nvSpPr>
      <xdr:spPr>
        <a:xfrm>
          <a:off x="162687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3" name="フローチャート: 判断 542">
          <a:extLst>
            <a:ext uri="{FF2B5EF4-FFF2-40B4-BE49-F238E27FC236}">
              <a16:creationId xmlns:a16="http://schemas.microsoft.com/office/drawing/2014/main" id="{10199C00-89CD-4C45-B5DF-2F48487D1FB8}"/>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544" name="フローチャート: 判断 543">
          <a:extLst>
            <a:ext uri="{FF2B5EF4-FFF2-40B4-BE49-F238E27FC236}">
              <a16:creationId xmlns:a16="http://schemas.microsoft.com/office/drawing/2014/main" id="{7C2797AA-16D8-4AEC-98F4-15393B878FB6}"/>
            </a:ext>
          </a:extLst>
        </xdr:cNvPr>
        <xdr:cNvSpPr/>
      </xdr:nvSpPr>
      <xdr:spPr>
        <a:xfrm>
          <a:off x="145415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148082</xdr:rowOff>
    </xdr:from>
    <xdr:to>
      <xdr:col>72</xdr:col>
      <xdr:colOff>38100</xdr:colOff>
      <xdr:row>59</xdr:row>
      <xdr:rowOff>78232</xdr:rowOff>
    </xdr:to>
    <xdr:sp macro="" textlink="">
      <xdr:nvSpPr>
        <xdr:cNvPr id="545" name="フローチャート: 判断 544">
          <a:extLst>
            <a:ext uri="{FF2B5EF4-FFF2-40B4-BE49-F238E27FC236}">
              <a16:creationId xmlns:a16="http://schemas.microsoft.com/office/drawing/2014/main" id="{E295992D-28EC-4604-B77A-644E60EB2C6D}"/>
            </a:ext>
          </a:extLst>
        </xdr:cNvPr>
        <xdr:cNvSpPr/>
      </xdr:nvSpPr>
      <xdr:spPr>
        <a:xfrm>
          <a:off x="13652500" y="1009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125222</xdr:rowOff>
    </xdr:from>
    <xdr:to>
      <xdr:col>67</xdr:col>
      <xdr:colOff>101600</xdr:colOff>
      <xdr:row>59</xdr:row>
      <xdr:rowOff>55372</xdr:rowOff>
    </xdr:to>
    <xdr:sp macro="" textlink="">
      <xdr:nvSpPr>
        <xdr:cNvPr id="546" name="フローチャート: 判断 545">
          <a:extLst>
            <a:ext uri="{FF2B5EF4-FFF2-40B4-BE49-F238E27FC236}">
              <a16:creationId xmlns:a16="http://schemas.microsoft.com/office/drawing/2014/main" id="{A69AEC56-29AE-49E3-9C5C-BF8192DEFD06}"/>
            </a:ext>
          </a:extLst>
        </xdr:cNvPr>
        <xdr:cNvSpPr/>
      </xdr:nvSpPr>
      <xdr:spPr>
        <a:xfrm>
          <a:off x="12763500" y="1006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3B7AE7F-F7A0-4994-9C9B-5E41CF76C78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2D362C6B-0434-45A1-B2C1-7F7C826E1F2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1732ECFB-9DC0-4127-885C-F9E25F47A01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FBDF4DB4-195C-41E3-8E28-889B4DCCEF6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CB8B40BD-5C28-46D1-84FB-28DA5916216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10922</xdr:rowOff>
    </xdr:from>
    <xdr:to>
      <xdr:col>85</xdr:col>
      <xdr:colOff>177800</xdr:colOff>
      <xdr:row>61</xdr:row>
      <xdr:rowOff>112522</xdr:rowOff>
    </xdr:to>
    <xdr:sp macro="" textlink="">
      <xdr:nvSpPr>
        <xdr:cNvPr id="552" name="楕円 551">
          <a:extLst>
            <a:ext uri="{FF2B5EF4-FFF2-40B4-BE49-F238E27FC236}">
              <a16:creationId xmlns:a16="http://schemas.microsoft.com/office/drawing/2014/main" id="{1454D4AE-8B5C-4FEB-BF10-71EE3793357B}"/>
            </a:ext>
          </a:extLst>
        </xdr:cNvPr>
        <xdr:cNvSpPr/>
      </xdr:nvSpPr>
      <xdr:spPr>
        <a:xfrm>
          <a:off x="162687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160799</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5E74F032-27B1-4B73-81F9-52B142143F22}"/>
            </a:ext>
          </a:extLst>
        </xdr:cNvPr>
        <xdr:cNvSpPr txBox="1"/>
      </xdr:nvSpPr>
      <xdr:spPr>
        <a:xfrm>
          <a:off x="16357600" y="1044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33782</xdr:rowOff>
    </xdr:from>
    <xdr:to>
      <xdr:col>81</xdr:col>
      <xdr:colOff>101600</xdr:colOff>
      <xdr:row>61</xdr:row>
      <xdr:rowOff>135382</xdr:rowOff>
    </xdr:to>
    <xdr:sp macro="" textlink="">
      <xdr:nvSpPr>
        <xdr:cNvPr id="554" name="楕円 553">
          <a:extLst>
            <a:ext uri="{FF2B5EF4-FFF2-40B4-BE49-F238E27FC236}">
              <a16:creationId xmlns:a16="http://schemas.microsoft.com/office/drawing/2014/main" id="{6BBDA330-F524-4415-8A14-58C446FD5620}"/>
            </a:ext>
          </a:extLst>
        </xdr:cNvPr>
        <xdr:cNvSpPr/>
      </xdr:nvSpPr>
      <xdr:spPr>
        <a:xfrm>
          <a:off x="15430500" y="104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61722</xdr:rowOff>
    </xdr:from>
    <xdr:to>
      <xdr:col>85</xdr:col>
      <xdr:colOff>127000</xdr:colOff>
      <xdr:row>61</xdr:row>
      <xdr:rowOff>84582</xdr:rowOff>
    </xdr:to>
    <xdr:cxnSp macro="">
      <xdr:nvCxnSpPr>
        <xdr:cNvPr id="555" name="直線コネクタ 554">
          <a:extLst>
            <a:ext uri="{FF2B5EF4-FFF2-40B4-BE49-F238E27FC236}">
              <a16:creationId xmlns:a16="http://schemas.microsoft.com/office/drawing/2014/main" id="{FACBF22C-E11B-42EA-AB9D-24A76A6841C9}"/>
            </a:ext>
          </a:extLst>
        </xdr:cNvPr>
        <xdr:cNvCxnSpPr/>
      </xdr:nvCxnSpPr>
      <xdr:spPr>
        <a:xfrm flipV="1">
          <a:off x="15481300" y="105201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166370</xdr:rowOff>
    </xdr:from>
    <xdr:to>
      <xdr:col>76</xdr:col>
      <xdr:colOff>165100</xdr:colOff>
      <xdr:row>61</xdr:row>
      <xdr:rowOff>96520</xdr:rowOff>
    </xdr:to>
    <xdr:sp macro="" textlink="">
      <xdr:nvSpPr>
        <xdr:cNvPr id="556" name="楕円 555">
          <a:extLst>
            <a:ext uri="{FF2B5EF4-FFF2-40B4-BE49-F238E27FC236}">
              <a16:creationId xmlns:a16="http://schemas.microsoft.com/office/drawing/2014/main" id="{B14ACDCF-457D-42D8-A82B-E91D50CBC119}"/>
            </a:ext>
          </a:extLst>
        </xdr:cNvPr>
        <xdr:cNvSpPr/>
      </xdr:nvSpPr>
      <xdr:spPr>
        <a:xfrm>
          <a:off x="14541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45720</xdr:rowOff>
    </xdr:from>
    <xdr:to>
      <xdr:col>81</xdr:col>
      <xdr:colOff>50800</xdr:colOff>
      <xdr:row>61</xdr:row>
      <xdr:rowOff>84582</xdr:rowOff>
    </xdr:to>
    <xdr:cxnSp macro="">
      <xdr:nvCxnSpPr>
        <xdr:cNvPr id="557" name="直線コネクタ 556">
          <a:extLst>
            <a:ext uri="{FF2B5EF4-FFF2-40B4-BE49-F238E27FC236}">
              <a16:creationId xmlns:a16="http://schemas.microsoft.com/office/drawing/2014/main" id="{73467F89-F486-41CC-98D1-A7BD5B09BE4A}"/>
            </a:ext>
          </a:extLst>
        </xdr:cNvPr>
        <xdr:cNvCxnSpPr/>
      </xdr:nvCxnSpPr>
      <xdr:spPr>
        <a:xfrm>
          <a:off x="14592300" y="1050417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122936</xdr:rowOff>
    </xdr:from>
    <xdr:to>
      <xdr:col>72</xdr:col>
      <xdr:colOff>38100</xdr:colOff>
      <xdr:row>61</xdr:row>
      <xdr:rowOff>53086</xdr:rowOff>
    </xdr:to>
    <xdr:sp macro="" textlink="">
      <xdr:nvSpPr>
        <xdr:cNvPr id="558" name="楕円 557">
          <a:extLst>
            <a:ext uri="{FF2B5EF4-FFF2-40B4-BE49-F238E27FC236}">
              <a16:creationId xmlns:a16="http://schemas.microsoft.com/office/drawing/2014/main" id="{856FAAF2-DBFA-49F5-BADE-B557D844EFD9}"/>
            </a:ext>
          </a:extLst>
        </xdr:cNvPr>
        <xdr:cNvSpPr/>
      </xdr:nvSpPr>
      <xdr:spPr>
        <a:xfrm>
          <a:off x="13652500" y="1040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2286</xdr:rowOff>
    </xdr:from>
    <xdr:to>
      <xdr:col>76</xdr:col>
      <xdr:colOff>114300</xdr:colOff>
      <xdr:row>61</xdr:row>
      <xdr:rowOff>45720</xdr:rowOff>
    </xdr:to>
    <xdr:cxnSp macro="">
      <xdr:nvCxnSpPr>
        <xdr:cNvPr id="559" name="直線コネクタ 558">
          <a:extLst>
            <a:ext uri="{FF2B5EF4-FFF2-40B4-BE49-F238E27FC236}">
              <a16:creationId xmlns:a16="http://schemas.microsoft.com/office/drawing/2014/main" id="{A0C0691D-773B-4AED-9FA1-41E2B3939503}"/>
            </a:ext>
          </a:extLst>
        </xdr:cNvPr>
        <xdr:cNvCxnSpPr/>
      </xdr:nvCxnSpPr>
      <xdr:spPr>
        <a:xfrm>
          <a:off x="13703300" y="1046073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77216</xdr:rowOff>
    </xdr:from>
    <xdr:to>
      <xdr:col>67</xdr:col>
      <xdr:colOff>101600</xdr:colOff>
      <xdr:row>61</xdr:row>
      <xdr:rowOff>7366</xdr:rowOff>
    </xdr:to>
    <xdr:sp macro="" textlink="">
      <xdr:nvSpPr>
        <xdr:cNvPr id="560" name="楕円 559">
          <a:extLst>
            <a:ext uri="{FF2B5EF4-FFF2-40B4-BE49-F238E27FC236}">
              <a16:creationId xmlns:a16="http://schemas.microsoft.com/office/drawing/2014/main" id="{517847B8-3DC0-4B18-B9E8-8859D0DD6E74}"/>
            </a:ext>
          </a:extLst>
        </xdr:cNvPr>
        <xdr:cNvSpPr/>
      </xdr:nvSpPr>
      <xdr:spPr>
        <a:xfrm>
          <a:off x="12763500" y="1036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128016</xdr:rowOff>
    </xdr:from>
    <xdr:to>
      <xdr:col>71</xdr:col>
      <xdr:colOff>177800</xdr:colOff>
      <xdr:row>61</xdr:row>
      <xdr:rowOff>2286</xdr:rowOff>
    </xdr:to>
    <xdr:cxnSp macro="">
      <xdr:nvCxnSpPr>
        <xdr:cNvPr id="561" name="直線コネクタ 560">
          <a:extLst>
            <a:ext uri="{FF2B5EF4-FFF2-40B4-BE49-F238E27FC236}">
              <a16:creationId xmlns:a16="http://schemas.microsoft.com/office/drawing/2014/main" id="{50B7DC57-A0CB-48F1-9857-809B106013A0}"/>
            </a:ext>
          </a:extLst>
        </xdr:cNvPr>
        <xdr:cNvCxnSpPr/>
      </xdr:nvCxnSpPr>
      <xdr:spPr>
        <a:xfrm>
          <a:off x="12814300" y="104150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562" name="n_1aveValue【学校施設】&#10;有形固定資産減価償却率">
          <a:extLst>
            <a:ext uri="{FF2B5EF4-FFF2-40B4-BE49-F238E27FC236}">
              <a16:creationId xmlns:a16="http://schemas.microsoft.com/office/drawing/2014/main" id="{1C4F1A5C-7A4A-4F6C-BF7B-C0EDE916FA72}"/>
            </a:ext>
          </a:extLst>
        </xdr:cNvPr>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81043</xdr:rowOff>
    </xdr:from>
    <xdr:ext cx="405111" cy="259045"/>
    <xdr:sp macro="" textlink="">
      <xdr:nvSpPr>
        <xdr:cNvPr id="563" name="n_2aveValue【学校施設】&#10;有形固定資産減価償却率">
          <a:extLst>
            <a:ext uri="{FF2B5EF4-FFF2-40B4-BE49-F238E27FC236}">
              <a16:creationId xmlns:a16="http://schemas.microsoft.com/office/drawing/2014/main" id="{7D408D41-75A5-4D0D-8633-435D29A93A13}"/>
            </a:ext>
          </a:extLst>
        </xdr:cNvPr>
        <xdr:cNvSpPr txBox="1"/>
      </xdr:nvSpPr>
      <xdr:spPr>
        <a:xfrm>
          <a:off x="14389744" y="985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94759</xdr:rowOff>
    </xdr:from>
    <xdr:ext cx="405111" cy="259045"/>
    <xdr:sp macro="" textlink="">
      <xdr:nvSpPr>
        <xdr:cNvPr id="564" name="n_3aveValue【学校施設】&#10;有形固定資産減価償却率">
          <a:extLst>
            <a:ext uri="{FF2B5EF4-FFF2-40B4-BE49-F238E27FC236}">
              <a16:creationId xmlns:a16="http://schemas.microsoft.com/office/drawing/2014/main" id="{8B40C33A-ADE2-4E49-BD3F-97C7C72DFCEB}"/>
            </a:ext>
          </a:extLst>
        </xdr:cNvPr>
        <xdr:cNvSpPr txBox="1"/>
      </xdr:nvSpPr>
      <xdr:spPr>
        <a:xfrm>
          <a:off x="13500744" y="986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71899</xdr:rowOff>
    </xdr:from>
    <xdr:ext cx="405111" cy="259045"/>
    <xdr:sp macro="" textlink="">
      <xdr:nvSpPr>
        <xdr:cNvPr id="565" name="n_4aveValue【学校施設】&#10;有形固定資産減価償却率">
          <a:extLst>
            <a:ext uri="{FF2B5EF4-FFF2-40B4-BE49-F238E27FC236}">
              <a16:creationId xmlns:a16="http://schemas.microsoft.com/office/drawing/2014/main" id="{6D928EBA-4F2B-4769-AA3B-BABEA262D914}"/>
            </a:ext>
          </a:extLst>
        </xdr:cNvPr>
        <xdr:cNvSpPr txBox="1"/>
      </xdr:nvSpPr>
      <xdr:spPr>
        <a:xfrm>
          <a:off x="12611744" y="984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126509</xdr:rowOff>
    </xdr:from>
    <xdr:ext cx="405111" cy="259045"/>
    <xdr:sp macro="" textlink="">
      <xdr:nvSpPr>
        <xdr:cNvPr id="566" name="n_1mainValue【学校施設】&#10;有形固定資産減価償却率">
          <a:extLst>
            <a:ext uri="{FF2B5EF4-FFF2-40B4-BE49-F238E27FC236}">
              <a16:creationId xmlns:a16="http://schemas.microsoft.com/office/drawing/2014/main" id="{56624534-D2E8-4E0A-A025-4BAE0B7F355A}"/>
            </a:ext>
          </a:extLst>
        </xdr:cNvPr>
        <xdr:cNvSpPr txBox="1"/>
      </xdr:nvSpPr>
      <xdr:spPr>
        <a:xfrm>
          <a:off x="15266044" y="1058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87647</xdr:rowOff>
    </xdr:from>
    <xdr:ext cx="405111" cy="259045"/>
    <xdr:sp macro="" textlink="">
      <xdr:nvSpPr>
        <xdr:cNvPr id="567" name="n_2mainValue【学校施設】&#10;有形固定資産減価償却率">
          <a:extLst>
            <a:ext uri="{FF2B5EF4-FFF2-40B4-BE49-F238E27FC236}">
              <a16:creationId xmlns:a16="http://schemas.microsoft.com/office/drawing/2014/main" id="{95ECAFDA-71FB-446B-B715-0127AE8003AA}"/>
            </a:ext>
          </a:extLst>
        </xdr:cNvPr>
        <xdr:cNvSpPr txBox="1"/>
      </xdr:nvSpPr>
      <xdr:spPr>
        <a:xfrm>
          <a:off x="14389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44213</xdr:rowOff>
    </xdr:from>
    <xdr:ext cx="405111" cy="259045"/>
    <xdr:sp macro="" textlink="">
      <xdr:nvSpPr>
        <xdr:cNvPr id="568" name="n_3mainValue【学校施設】&#10;有形固定資産減価償却率">
          <a:extLst>
            <a:ext uri="{FF2B5EF4-FFF2-40B4-BE49-F238E27FC236}">
              <a16:creationId xmlns:a16="http://schemas.microsoft.com/office/drawing/2014/main" id="{1D4664B6-9735-4467-87FB-D72F5A6B06E6}"/>
            </a:ext>
          </a:extLst>
        </xdr:cNvPr>
        <xdr:cNvSpPr txBox="1"/>
      </xdr:nvSpPr>
      <xdr:spPr>
        <a:xfrm>
          <a:off x="13500744" y="1050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169943</xdr:rowOff>
    </xdr:from>
    <xdr:ext cx="405111" cy="259045"/>
    <xdr:sp macro="" textlink="">
      <xdr:nvSpPr>
        <xdr:cNvPr id="569" name="n_4mainValue【学校施設】&#10;有形固定資産減価償却率">
          <a:extLst>
            <a:ext uri="{FF2B5EF4-FFF2-40B4-BE49-F238E27FC236}">
              <a16:creationId xmlns:a16="http://schemas.microsoft.com/office/drawing/2014/main" id="{1A1CDB90-914E-469B-B62E-83429315299B}"/>
            </a:ext>
          </a:extLst>
        </xdr:cNvPr>
        <xdr:cNvSpPr txBox="1"/>
      </xdr:nvSpPr>
      <xdr:spPr>
        <a:xfrm>
          <a:off x="12611744" y="104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4A8FF288-3021-467E-AC35-CC6CA0D1777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D38038AE-48F7-4C1E-8C4A-564D5060EB2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BAD871FD-A313-4534-9E3B-96DB3FE1E2C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7AB9F579-E5F3-4986-B595-8B9EBE1187A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A214813E-A6A1-4BC7-8A54-465F95A77B1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62BCBE3F-057F-49A9-BF1D-DFEEF1100FC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48F65598-EF0C-4213-80B1-984A2EDB9DB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1169C1A4-608E-4D2D-9D52-1ECD15E4E40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E6556E4F-53DB-4790-A459-94B972EEA75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E2852A4C-4069-4C7B-9FC5-E5413C7E634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97FE4E2A-E52E-4748-AE53-038324202F0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1" name="直線コネクタ 580">
          <a:extLst>
            <a:ext uri="{FF2B5EF4-FFF2-40B4-BE49-F238E27FC236}">
              <a16:creationId xmlns:a16="http://schemas.microsoft.com/office/drawing/2014/main" id="{0EC1E122-0B71-45DE-97DB-9A02A6E73B06}"/>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2" name="テキスト ボックス 581">
          <a:extLst>
            <a:ext uri="{FF2B5EF4-FFF2-40B4-BE49-F238E27FC236}">
              <a16:creationId xmlns:a16="http://schemas.microsoft.com/office/drawing/2014/main" id="{356EFDE4-036A-4475-AE28-B7B43B1AC6C4}"/>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a:extLst>
            <a:ext uri="{FF2B5EF4-FFF2-40B4-BE49-F238E27FC236}">
              <a16:creationId xmlns:a16="http://schemas.microsoft.com/office/drawing/2014/main" id="{7D82CA9E-F260-4D95-9069-EF2CB0BB2B5B}"/>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4" name="テキスト ボックス 583">
          <a:extLst>
            <a:ext uri="{FF2B5EF4-FFF2-40B4-BE49-F238E27FC236}">
              <a16:creationId xmlns:a16="http://schemas.microsoft.com/office/drawing/2014/main" id="{D8C8B2FC-AC08-4359-9A13-F992BD48C791}"/>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a:extLst>
            <a:ext uri="{FF2B5EF4-FFF2-40B4-BE49-F238E27FC236}">
              <a16:creationId xmlns:a16="http://schemas.microsoft.com/office/drawing/2014/main" id="{57EEBAEB-0EBC-4D2D-AAC9-5496D260EC1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6" name="テキスト ボックス 585">
          <a:extLst>
            <a:ext uri="{FF2B5EF4-FFF2-40B4-BE49-F238E27FC236}">
              <a16:creationId xmlns:a16="http://schemas.microsoft.com/office/drawing/2014/main" id="{33B558C3-0442-4000-BD14-F50F5F87E34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a:extLst>
            <a:ext uri="{FF2B5EF4-FFF2-40B4-BE49-F238E27FC236}">
              <a16:creationId xmlns:a16="http://schemas.microsoft.com/office/drawing/2014/main" id="{99A38317-182E-4796-B6D5-5289D521BCD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8" name="テキスト ボックス 587">
          <a:extLst>
            <a:ext uri="{FF2B5EF4-FFF2-40B4-BE49-F238E27FC236}">
              <a16:creationId xmlns:a16="http://schemas.microsoft.com/office/drawing/2014/main" id="{AF84CC09-46C4-45BD-B549-684D35081F32}"/>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EEB5AF2C-CE80-4021-8028-7B639CE097C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E4148F4E-AED5-4584-87B1-E68C7C88830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6D2CE885-D0B6-4B70-B9E8-D0330FED8FA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592" name="直線コネクタ 591">
          <a:extLst>
            <a:ext uri="{FF2B5EF4-FFF2-40B4-BE49-F238E27FC236}">
              <a16:creationId xmlns:a16="http://schemas.microsoft.com/office/drawing/2014/main" id="{F2AC7930-782B-4119-8AE9-63AC7E0AF0FC}"/>
            </a:ext>
          </a:extLst>
        </xdr:cNvPr>
        <xdr:cNvCxnSpPr/>
      </xdr:nvCxnSpPr>
      <xdr:spPr>
        <a:xfrm flipV="1">
          <a:off x="22160864" y="9887407"/>
          <a:ext cx="0" cy="103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593" name="【学校施設】&#10;一人当たり面積最小値テキスト">
          <a:extLst>
            <a:ext uri="{FF2B5EF4-FFF2-40B4-BE49-F238E27FC236}">
              <a16:creationId xmlns:a16="http://schemas.microsoft.com/office/drawing/2014/main" id="{769C854C-51C8-4E37-A671-7DEAE2E28219}"/>
            </a:ext>
          </a:extLst>
        </xdr:cNvPr>
        <xdr:cNvSpPr txBox="1"/>
      </xdr:nvSpPr>
      <xdr:spPr>
        <a:xfrm>
          <a:off x="22199600" y="109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594" name="直線コネクタ 593">
          <a:extLst>
            <a:ext uri="{FF2B5EF4-FFF2-40B4-BE49-F238E27FC236}">
              <a16:creationId xmlns:a16="http://schemas.microsoft.com/office/drawing/2014/main" id="{6DEF4033-439A-4869-AC8F-70906CFF8D2F}"/>
            </a:ext>
          </a:extLst>
        </xdr:cNvPr>
        <xdr:cNvCxnSpPr/>
      </xdr:nvCxnSpPr>
      <xdr:spPr>
        <a:xfrm>
          <a:off x="22072600" y="1091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595" name="【学校施設】&#10;一人当たり面積最大値テキスト">
          <a:extLst>
            <a:ext uri="{FF2B5EF4-FFF2-40B4-BE49-F238E27FC236}">
              <a16:creationId xmlns:a16="http://schemas.microsoft.com/office/drawing/2014/main" id="{79536950-D500-44C7-AB7F-7AEDC4CF08E4}"/>
            </a:ext>
          </a:extLst>
        </xdr:cNvPr>
        <xdr:cNvSpPr txBox="1"/>
      </xdr:nvSpPr>
      <xdr:spPr>
        <a:xfrm>
          <a:off x="22199600" y="96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596" name="直線コネクタ 595">
          <a:extLst>
            <a:ext uri="{FF2B5EF4-FFF2-40B4-BE49-F238E27FC236}">
              <a16:creationId xmlns:a16="http://schemas.microsoft.com/office/drawing/2014/main" id="{EAAED171-BDC0-4FC7-9D86-AF5F89356C41}"/>
            </a:ext>
          </a:extLst>
        </xdr:cNvPr>
        <xdr:cNvCxnSpPr/>
      </xdr:nvCxnSpPr>
      <xdr:spPr>
        <a:xfrm>
          <a:off x="22072600" y="9887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138396</xdr:rowOff>
    </xdr:from>
    <xdr:ext cx="469744" cy="259045"/>
    <xdr:sp macro="" textlink="">
      <xdr:nvSpPr>
        <xdr:cNvPr id="597" name="【学校施設】&#10;一人当たり面積平均値テキスト">
          <a:extLst>
            <a:ext uri="{FF2B5EF4-FFF2-40B4-BE49-F238E27FC236}">
              <a16:creationId xmlns:a16="http://schemas.microsoft.com/office/drawing/2014/main" id="{64270BC3-CFB1-4B04-8EA7-66931E62BD74}"/>
            </a:ext>
          </a:extLst>
        </xdr:cNvPr>
        <xdr:cNvSpPr txBox="1"/>
      </xdr:nvSpPr>
      <xdr:spPr>
        <a:xfrm>
          <a:off x="22199600" y="10425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598" name="フローチャート: 判断 597">
          <a:extLst>
            <a:ext uri="{FF2B5EF4-FFF2-40B4-BE49-F238E27FC236}">
              <a16:creationId xmlns:a16="http://schemas.microsoft.com/office/drawing/2014/main" id="{DD20E4DA-C012-4DDD-B97A-6D5A71147BCA}"/>
            </a:ext>
          </a:extLst>
        </xdr:cNvPr>
        <xdr:cNvSpPr/>
      </xdr:nvSpPr>
      <xdr:spPr>
        <a:xfrm>
          <a:off x="22110700" y="1044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599" name="フローチャート: 判断 598">
          <a:extLst>
            <a:ext uri="{FF2B5EF4-FFF2-40B4-BE49-F238E27FC236}">
              <a16:creationId xmlns:a16="http://schemas.microsoft.com/office/drawing/2014/main" id="{800AA327-68E1-484C-97C5-B37161D23C72}"/>
            </a:ext>
          </a:extLst>
        </xdr:cNvPr>
        <xdr:cNvSpPr/>
      </xdr:nvSpPr>
      <xdr:spPr>
        <a:xfrm>
          <a:off x="212725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00" name="フローチャート: 判断 599">
          <a:extLst>
            <a:ext uri="{FF2B5EF4-FFF2-40B4-BE49-F238E27FC236}">
              <a16:creationId xmlns:a16="http://schemas.microsoft.com/office/drawing/2014/main" id="{650C22AE-4376-4424-B53D-437139873B6A}"/>
            </a:ext>
          </a:extLst>
        </xdr:cNvPr>
        <xdr:cNvSpPr/>
      </xdr:nvSpPr>
      <xdr:spPr>
        <a:xfrm>
          <a:off x="20383500" y="104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7721</xdr:rowOff>
    </xdr:from>
    <xdr:to>
      <xdr:col>102</xdr:col>
      <xdr:colOff>165100</xdr:colOff>
      <xdr:row>61</xdr:row>
      <xdr:rowOff>109321</xdr:rowOff>
    </xdr:to>
    <xdr:sp macro="" textlink="">
      <xdr:nvSpPr>
        <xdr:cNvPr id="601" name="フローチャート: 判断 600">
          <a:extLst>
            <a:ext uri="{FF2B5EF4-FFF2-40B4-BE49-F238E27FC236}">
              <a16:creationId xmlns:a16="http://schemas.microsoft.com/office/drawing/2014/main" id="{9325451F-29D5-44D1-B290-779C363C0F79}"/>
            </a:ext>
          </a:extLst>
        </xdr:cNvPr>
        <xdr:cNvSpPr/>
      </xdr:nvSpPr>
      <xdr:spPr>
        <a:xfrm>
          <a:off x="19494500" y="1046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51613</xdr:rowOff>
    </xdr:from>
    <xdr:to>
      <xdr:col>98</xdr:col>
      <xdr:colOff>38100</xdr:colOff>
      <xdr:row>61</xdr:row>
      <xdr:rowOff>153213</xdr:rowOff>
    </xdr:to>
    <xdr:sp macro="" textlink="">
      <xdr:nvSpPr>
        <xdr:cNvPr id="602" name="フローチャート: 判断 601">
          <a:extLst>
            <a:ext uri="{FF2B5EF4-FFF2-40B4-BE49-F238E27FC236}">
              <a16:creationId xmlns:a16="http://schemas.microsoft.com/office/drawing/2014/main" id="{605B200A-83C6-4938-A6AA-82E752EF3C85}"/>
            </a:ext>
          </a:extLst>
        </xdr:cNvPr>
        <xdr:cNvSpPr/>
      </xdr:nvSpPr>
      <xdr:spPr>
        <a:xfrm>
          <a:off x="18605500" y="1051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BCF68466-4712-479D-8026-0AF80DE51AB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26319A82-C543-40B8-A877-4696C12642E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B7915C9B-6A10-4C7E-9B93-1A6272A4D00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E48FC317-A91E-41B5-A50F-449A2D91D25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79A2832D-1A93-41C7-9DA6-FEA41648A67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49784</xdr:rowOff>
    </xdr:from>
    <xdr:to>
      <xdr:col>116</xdr:col>
      <xdr:colOff>114300</xdr:colOff>
      <xdr:row>59</xdr:row>
      <xdr:rowOff>151384</xdr:rowOff>
    </xdr:to>
    <xdr:sp macro="" textlink="">
      <xdr:nvSpPr>
        <xdr:cNvPr id="608" name="楕円 607">
          <a:extLst>
            <a:ext uri="{FF2B5EF4-FFF2-40B4-BE49-F238E27FC236}">
              <a16:creationId xmlns:a16="http://schemas.microsoft.com/office/drawing/2014/main" id="{BE332BB3-0ABE-4A89-82E0-9302F1144778}"/>
            </a:ext>
          </a:extLst>
        </xdr:cNvPr>
        <xdr:cNvSpPr/>
      </xdr:nvSpPr>
      <xdr:spPr>
        <a:xfrm>
          <a:off x="22110700" y="1016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72661</xdr:rowOff>
    </xdr:from>
    <xdr:ext cx="469744" cy="259045"/>
    <xdr:sp macro="" textlink="">
      <xdr:nvSpPr>
        <xdr:cNvPr id="609" name="【学校施設】&#10;一人当たり面積該当値テキスト">
          <a:extLst>
            <a:ext uri="{FF2B5EF4-FFF2-40B4-BE49-F238E27FC236}">
              <a16:creationId xmlns:a16="http://schemas.microsoft.com/office/drawing/2014/main" id="{580490CB-4FC0-46B9-BB8D-F904D0CAC0A4}"/>
            </a:ext>
          </a:extLst>
        </xdr:cNvPr>
        <xdr:cNvSpPr txBox="1"/>
      </xdr:nvSpPr>
      <xdr:spPr>
        <a:xfrm>
          <a:off x="22199600" y="1001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79502</xdr:rowOff>
    </xdr:from>
    <xdr:to>
      <xdr:col>112</xdr:col>
      <xdr:colOff>38100</xdr:colOff>
      <xdr:row>59</xdr:row>
      <xdr:rowOff>9652</xdr:rowOff>
    </xdr:to>
    <xdr:sp macro="" textlink="">
      <xdr:nvSpPr>
        <xdr:cNvPr id="610" name="楕円 609">
          <a:extLst>
            <a:ext uri="{FF2B5EF4-FFF2-40B4-BE49-F238E27FC236}">
              <a16:creationId xmlns:a16="http://schemas.microsoft.com/office/drawing/2014/main" id="{F41B92FF-F444-41DF-B9F5-6B12DF679C9C}"/>
            </a:ext>
          </a:extLst>
        </xdr:cNvPr>
        <xdr:cNvSpPr/>
      </xdr:nvSpPr>
      <xdr:spPr>
        <a:xfrm>
          <a:off x="21272500" y="1002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130302</xdr:rowOff>
    </xdr:from>
    <xdr:to>
      <xdr:col>116</xdr:col>
      <xdr:colOff>63500</xdr:colOff>
      <xdr:row>59</xdr:row>
      <xdr:rowOff>100584</xdr:rowOff>
    </xdr:to>
    <xdr:cxnSp macro="">
      <xdr:nvCxnSpPr>
        <xdr:cNvPr id="611" name="直線コネクタ 610">
          <a:extLst>
            <a:ext uri="{FF2B5EF4-FFF2-40B4-BE49-F238E27FC236}">
              <a16:creationId xmlns:a16="http://schemas.microsoft.com/office/drawing/2014/main" id="{848DE99B-38D7-4FE9-8C2B-D1CFFB992659}"/>
            </a:ext>
          </a:extLst>
        </xdr:cNvPr>
        <xdr:cNvCxnSpPr/>
      </xdr:nvCxnSpPr>
      <xdr:spPr>
        <a:xfrm>
          <a:off x="21323300" y="10074402"/>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74473</xdr:rowOff>
    </xdr:from>
    <xdr:to>
      <xdr:col>107</xdr:col>
      <xdr:colOff>101600</xdr:colOff>
      <xdr:row>59</xdr:row>
      <xdr:rowOff>4623</xdr:rowOff>
    </xdr:to>
    <xdr:sp macro="" textlink="">
      <xdr:nvSpPr>
        <xdr:cNvPr id="612" name="楕円 611">
          <a:extLst>
            <a:ext uri="{FF2B5EF4-FFF2-40B4-BE49-F238E27FC236}">
              <a16:creationId xmlns:a16="http://schemas.microsoft.com/office/drawing/2014/main" id="{335925EE-819A-43A9-BE1C-3306594459A2}"/>
            </a:ext>
          </a:extLst>
        </xdr:cNvPr>
        <xdr:cNvSpPr/>
      </xdr:nvSpPr>
      <xdr:spPr>
        <a:xfrm>
          <a:off x="20383500" y="1001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125273</xdr:rowOff>
    </xdr:from>
    <xdr:to>
      <xdr:col>111</xdr:col>
      <xdr:colOff>177800</xdr:colOff>
      <xdr:row>58</xdr:row>
      <xdr:rowOff>130302</xdr:rowOff>
    </xdr:to>
    <xdr:cxnSp macro="">
      <xdr:nvCxnSpPr>
        <xdr:cNvPr id="613" name="直線コネクタ 612">
          <a:extLst>
            <a:ext uri="{FF2B5EF4-FFF2-40B4-BE49-F238E27FC236}">
              <a16:creationId xmlns:a16="http://schemas.microsoft.com/office/drawing/2014/main" id="{83F4FF32-4073-4C99-9B2A-4FC26F659CA8}"/>
            </a:ext>
          </a:extLst>
        </xdr:cNvPr>
        <xdr:cNvCxnSpPr/>
      </xdr:nvCxnSpPr>
      <xdr:spPr>
        <a:xfrm>
          <a:off x="20434300" y="10069373"/>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94590</xdr:rowOff>
    </xdr:from>
    <xdr:to>
      <xdr:col>102</xdr:col>
      <xdr:colOff>165100</xdr:colOff>
      <xdr:row>59</xdr:row>
      <xdr:rowOff>24740</xdr:rowOff>
    </xdr:to>
    <xdr:sp macro="" textlink="">
      <xdr:nvSpPr>
        <xdr:cNvPr id="614" name="楕円 613">
          <a:extLst>
            <a:ext uri="{FF2B5EF4-FFF2-40B4-BE49-F238E27FC236}">
              <a16:creationId xmlns:a16="http://schemas.microsoft.com/office/drawing/2014/main" id="{58F11D19-20AD-4200-9762-3B46816EEBCD}"/>
            </a:ext>
          </a:extLst>
        </xdr:cNvPr>
        <xdr:cNvSpPr/>
      </xdr:nvSpPr>
      <xdr:spPr>
        <a:xfrm>
          <a:off x="19494500" y="1003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125273</xdr:rowOff>
    </xdr:from>
    <xdr:to>
      <xdr:col>107</xdr:col>
      <xdr:colOff>50800</xdr:colOff>
      <xdr:row>58</xdr:row>
      <xdr:rowOff>145390</xdr:rowOff>
    </xdr:to>
    <xdr:cxnSp macro="">
      <xdr:nvCxnSpPr>
        <xdr:cNvPr id="615" name="直線コネクタ 614">
          <a:extLst>
            <a:ext uri="{FF2B5EF4-FFF2-40B4-BE49-F238E27FC236}">
              <a16:creationId xmlns:a16="http://schemas.microsoft.com/office/drawing/2014/main" id="{CC8C65E8-9BB3-430F-9344-D33D5E98A632}"/>
            </a:ext>
          </a:extLst>
        </xdr:cNvPr>
        <xdr:cNvCxnSpPr/>
      </xdr:nvCxnSpPr>
      <xdr:spPr>
        <a:xfrm flipV="1">
          <a:off x="19545300" y="10069373"/>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7721</xdr:rowOff>
    </xdr:from>
    <xdr:to>
      <xdr:col>98</xdr:col>
      <xdr:colOff>38100</xdr:colOff>
      <xdr:row>59</xdr:row>
      <xdr:rowOff>109321</xdr:rowOff>
    </xdr:to>
    <xdr:sp macro="" textlink="">
      <xdr:nvSpPr>
        <xdr:cNvPr id="616" name="楕円 615">
          <a:extLst>
            <a:ext uri="{FF2B5EF4-FFF2-40B4-BE49-F238E27FC236}">
              <a16:creationId xmlns:a16="http://schemas.microsoft.com/office/drawing/2014/main" id="{2A3BB114-643A-4B67-BDBB-A13109D1D54D}"/>
            </a:ext>
          </a:extLst>
        </xdr:cNvPr>
        <xdr:cNvSpPr/>
      </xdr:nvSpPr>
      <xdr:spPr>
        <a:xfrm>
          <a:off x="18605500" y="1012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145390</xdr:rowOff>
    </xdr:from>
    <xdr:to>
      <xdr:col>102</xdr:col>
      <xdr:colOff>114300</xdr:colOff>
      <xdr:row>59</xdr:row>
      <xdr:rowOff>58521</xdr:rowOff>
    </xdr:to>
    <xdr:cxnSp macro="">
      <xdr:nvCxnSpPr>
        <xdr:cNvPr id="617" name="直線コネクタ 616">
          <a:extLst>
            <a:ext uri="{FF2B5EF4-FFF2-40B4-BE49-F238E27FC236}">
              <a16:creationId xmlns:a16="http://schemas.microsoft.com/office/drawing/2014/main" id="{AE0D9C9D-BA10-4078-8BD3-EB34285B1BB6}"/>
            </a:ext>
          </a:extLst>
        </xdr:cNvPr>
        <xdr:cNvCxnSpPr/>
      </xdr:nvCxnSpPr>
      <xdr:spPr>
        <a:xfrm flipV="1">
          <a:off x="18656300" y="10089490"/>
          <a:ext cx="889000" cy="8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83075</xdr:rowOff>
    </xdr:from>
    <xdr:ext cx="469744" cy="259045"/>
    <xdr:sp macro="" textlink="">
      <xdr:nvSpPr>
        <xdr:cNvPr id="618" name="n_1aveValue【学校施設】&#10;一人当たり面積">
          <a:extLst>
            <a:ext uri="{FF2B5EF4-FFF2-40B4-BE49-F238E27FC236}">
              <a16:creationId xmlns:a16="http://schemas.microsoft.com/office/drawing/2014/main" id="{848E8393-6250-420B-8193-65484BDA2289}"/>
            </a:ext>
          </a:extLst>
        </xdr:cNvPr>
        <xdr:cNvSpPr txBox="1"/>
      </xdr:nvSpPr>
      <xdr:spPr>
        <a:xfrm>
          <a:off x="21075727" y="1054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90847</xdr:rowOff>
    </xdr:from>
    <xdr:ext cx="469744" cy="259045"/>
    <xdr:sp macro="" textlink="">
      <xdr:nvSpPr>
        <xdr:cNvPr id="619" name="n_2aveValue【学校施設】&#10;一人当たり面積">
          <a:extLst>
            <a:ext uri="{FF2B5EF4-FFF2-40B4-BE49-F238E27FC236}">
              <a16:creationId xmlns:a16="http://schemas.microsoft.com/office/drawing/2014/main" id="{109BD99F-80D7-4A24-BE98-D3D0BC3D36D4}"/>
            </a:ext>
          </a:extLst>
        </xdr:cNvPr>
        <xdr:cNvSpPr txBox="1"/>
      </xdr:nvSpPr>
      <xdr:spPr>
        <a:xfrm>
          <a:off x="20199427" y="1054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100448</xdr:rowOff>
    </xdr:from>
    <xdr:ext cx="469744" cy="259045"/>
    <xdr:sp macro="" textlink="">
      <xdr:nvSpPr>
        <xdr:cNvPr id="620" name="n_3aveValue【学校施設】&#10;一人当たり面積">
          <a:extLst>
            <a:ext uri="{FF2B5EF4-FFF2-40B4-BE49-F238E27FC236}">
              <a16:creationId xmlns:a16="http://schemas.microsoft.com/office/drawing/2014/main" id="{EB45ED8C-BEDA-411A-8144-921D8D0A6B09}"/>
            </a:ext>
          </a:extLst>
        </xdr:cNvPr>
        <xdr:cNvSpPr txBox="1"/>
      </xdr:nvSpPr>
      <xdr:spPr>
        <a:xfrm>
          <a:off x="19310427" y="1055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144340</xdr:rowOff>
    </xdr:from>
    <xdr:ext cx="469744" cy="259045"/>
    <xdr:sp macro="" textlink="">
      <xdr:nvSpPr>
        <xdr:cNvPr id="621" name="n_4aveValue【学校施設】&#10;一人当たり面積">
          <a:extLst>
            <a:ext uri="{FF2B5EF4-FFF2-40B4-BE49-F238E27FC236}">
              <a16:creationId xmlns:a16="http://schemas.microsoft.com/office/drawing/2014/main" id="{0BCB7828-3E5D-415F-B08C-424F857B745F}"/>
            </a:ext>
          </a:extLst>
        </xdr:cNvPr>
        <xdr:cNvSpPr txBox="1"/>
      </xdr:nvSpPr>
      <xdr:spPr>
        <a:xfrm>
          <a:off x="18421427" y="10602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26179</xdr:rowOff>
    </xdr:from>
    <xdr:ext cx="469744" cy="259045"/>
    <xdr:sp macro="" textlink="">
      <xdr:nvSpPr>
        <xdr:cNvPr id="622" name="n_1mainValue【学校施設】&#10;一人当たり面積">
          <a:extLst>
            <a:ext uri="{FF2B5EF4-FFF2-40B4-BE49-F238E27FC236}">
              <a16:creationId xmlns:a16="http://schemas.microsoft.com/office/drawing/2014/main" id="{02E32426-BFE1-47B7-997D-322C143EA65A}"/>
            </a:ext>
          </a:extLst>
        </xdr:cNvPr>
        <xdr:cNvSpPr txBox="1"/>
      </xdr:nvSpPr>
      <xdr:spPr>
        <a:xfrm>
          <a:off x="21075727" y="979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21150</xdr:rowOff>
    </xdr:from>
    <xdr:ext cx="469744" cy="259045"/>
    <xdr:sp macro="" textlink="">
      <xdr:nvSpPr>
        <xdr:cNvPr id="623" name="n_2mainValue【学校施設】&#10;一人当たり面積">
          <a:extLst>
            <a:ext uri="{FF2B5EF4-FFF2-40B4-BE49-F238E27FC236}">
              <a16:creationId xmlns:a16="http://schemas.microsoft.com/office/drawing/2014/main" id="{E304D640-D422-48A6-AA9D-CD48B2DA9011}"/>
            </a:ext>
          </a:extLst>
        </xdr:cNvPr>
        <xdr:cNvSpPr txBox="1"/>
      </xdr:nvSpPr>
      <xdr:spPr>
        <a:xfrm>
          <a:off x="20199427" y="9793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41267</xdr:rowOff>
    </xdr:from>
    <xdr:ext cx="469744" cy="259045"/>
    <xdr:sp macro="" textlink="">
      <xdr:nvSpPr>
        <xdr:cNvPr id="624" name="n_3mainValue【学校施設】&#10;一人当たり面積">
          <a:extLst>
            <a:ext uri="{FF2B5EF4-FFF2-40B4-BE49-F238E27FC236}">
              <a16:creationId xmlns:a16="http://schemas.microsoft.com/office/drawing/2014/main" id="{8D6F4832-EB51-47B8-B054-26998E8D38B1}"/>
            </a:ext>
          </a:extLst>
        </xdr:cNvPr>
        <xdr:cNvSpPr txBox="1"/>
      </xdr:nvSpPr>
      <xdr:spPr>
        <a:xfrm>
          <a:off x="19310427" y="981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125848</xdr:rowOff>
    </xdr:from>
    <xdr:ext cx="469744" cy="259045"/>
    <xdr:sp macro="" textlink="">
      <xdr:nvSpPr>
        <xdr:cNvPr id="625" name="n_4mainValue【学校施設】&#10;一人当たり面積">
          <a:extLst>
            <a:ext uri="{FF2B5EF4-FFF2-40B4-BE49-F238E27FC236}">
              <a16:creationId xmlns:a16="http://schemas.microsoft.com/office/drawing/2014/main" id="{8F3FC8C0-4681-44EB-925D-72F66FC3F9AF}"/>
            </a:ext>
          </a:extLst>
        </xdr:cNvPr>
        <xdr:cNvSpPr txBox="1"/>
      </xdr:nvSpPr>
      <xdr:spPr>
        <a:xfrm>
          <a:off x="18421427" y="989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774B733A-C594-4597-8036-C83A21D06D6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9CD82B0D-D2B5-4DD9-9305-21576C696F2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ED6300AD-AA4C-4413-86A8-2A380BAFD28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B5513E65-21C5-4E92-B5F6-EDE29EBF9C4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991F1FD0-8DEB-4090-B057-5716F0EE2B4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2D742B37-E899-408E-8F8E-1D641C32F96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2205FDC-4602-4A4C-9C14-E337FC8D6A9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6A5B00FC-8292-4DE3-9CE4-309AFF93831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0808E6D3-AAE7-46C0-B489-A841A46848C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F5063711-D604-48B1-9C33-7974AB2E641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5F0A2879-12A7-4E47-B059-F07274AE000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B590986E-B03C-4EA8-99EB-EF1609FF82F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BFDDBF4D-2F8F-4618-8099-815E52AB1BA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5A013D1F-8BB4-4D58-BACC-DCF42D0F29C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3F72242C-6557-499B-80B9-2311D110845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EFEFC98B-5AB7-4328-AED3-75EF96510FC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047B2488-0BC0-4BC8-9C8E-C6C2F05676F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6ACA93E1-E9CB-44A2-ADCB-FB016FC94CE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6231FC5E-9A94-4F8F-B75B-9B407C357B6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D9410863-FC8B-40ED-A1F4-7FB32912711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E50BCD18-4A75-4D45-BA89-03337FE4879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4856EA33-0EFA-4E14-8AB7-75ABEC2A7AE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594436AC-1DA0-45C6-B430-4A8C3CCDF12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0D7EC84E-0F36-4AE3-B7D6-37189A688BC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B415F5CD-061C-4FFF-B9A0-B9881B0B195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id="{2542E21E-AEE7-429F-BACA-0D51FF8E7172}"/>
            </a:ext>
          </a:extLst>
        </xdr:cNvPr>
        <xdr:cNvCxnSpPr/>
      </xdr:nvCxnSpPr>
      <xdr:spPr>
        <a:xfrm flipV="1">
          <a:off x="16318864"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a:extLst>
            <a:ext uri="{FF2B5EF4-FFF2-40B4-BE49-F238E27FC236}">
              <a16:creationId xmlns:a16="http://schemas.microsoft.com/office/drawing/2014/main" id="{4820B31D-989F-4330-AFE0-CA18B2866E0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id="{A5DD7BE7-2266-4EAC-8A1D-CCE3ABA81974}"/>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654" name="【児童館】&#10;有形固定資産減価償却率最大値テキスト">
          <a:extLst>
            <a:ext uri="{FF2B5EF4-FFF2-40B4-BE49-F238E27FC236}">
              <a16:creationId xmlns:a16="http://schemas.microsoft.com/office/drawing/2014/main" id="{53E7CC97-9206-4160-A841-90A8E799D6F7}"/>
            </a:ext>
          </a:extLst>
        </xdr:cNvPr>
        <xdr:cNvSpPr txBox="1"/>
      </xdr:nvSpPr>
      <xdr:spPr>
        <a:xfrm>
          <a:off x="16357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655" name="直線コネクタ 654">
          <a:extLst>
            <a:ext uri="{FF2B5EF4-FFF2-40B4-BE49-F238E27FC236}">
              <a16:creationId xmlns:a16="http://schemas.microsoft.com/office/drawing/2014/main" id="{57CFE1C6-A6F3-4073-89B5-8811CD11C8FE}"/>
            </a:ext>
          </a:extLst>
        </xdr:cNvPr>
        <xdr:cNvCxnSpPr/>
      </xdr:nvCxnSpPr>
      <xdr:spPr>
        <a:xfrm>
          <a:off x="16230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55534</xdr:rowOff>
    </xdr:from>
    <xdr:ext cx="405111" cy="259045"/>
    <xdr:sp macro="" textlink="">
      <xdr:nvSpPr>
        <xdr:cNvPr id="656" name="【児童館】&#10;有形固定資産減価償却率平均値テキスト">
          <a:extLst>
            <a:ext uri="{FF2B5EF4-FFF2-40B4-BE49-F238E27FC236}">
              <a16:creationId xmlns:a16="http://schemas.microsoft.com/office/drawing/2014/main" id="{2933E8A9-84DA-4FB5-BD58-6E9376601E82}"/>
            </a:ext>
          </a:extLst>
        </xdr:cNvPr>
        <xdr:cNvSpPr txBox="1"/>
      </xdr:nvSpPr>
      <xdr:spPr>
        <a:xfrm>
          <a:off x="16357600" y="1411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657" name="フローチャート: 判断 656">
          <a:extLst>
            <a:ext uri="{FF2B5EF4-FFF2-40B4-BE49-F238E27FC236}">
              <a16:creationId xmlns:a16="http://schemas.microsoft.com/office/drawing/2014/main" id="{44FF2601-0CBD-4123-903C-7D78872942F9}"/>
            </a:ext>
          </a:extLst>
        </xdr:cNvPr>
        <xdr:cNvSpPr/>
      </xdr:nvSpPr>
      <xdr:spPr>
        <a:xfrm>
          <a:off x="162687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658" name="フローチャート: 判断 657">
          <a:extLst>
            <a:ext uri="{FF2B5EF4-FFF2-40B4-BE49-F238E27FC236}">
              <a16:creationId xmlns:a16="http://schemas.microsoft.com/office/drawing/2014/main" id="{B9099312-EA0F-41E9-B84A-C0CFE7477D57}"/>
            </a:ext>
          </a:extLst>
        </xdr:cNvPr>
        <xdr:cNvSpPr/>
      </xdr:nvSpPr>
      <xdr:spPr>
        <a:xfrm>
          <a:off x="154305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659" name="フローチャート: 判断 658">
          <a:extLst>
            <a:ext uri="{FF2B5EF4-FFF2-40B4-BE49-F238E27FC236}">
              <a16:creationId xmlns:a16="http://schemas.microsoft.com/office/drawing/2014/main" id="{3F713778-4520-4874-AAB5-B55AB2291C7F}"/>
            </a:ext>
          </a:extLst>
        </xdr:cNvPr>
        <xdr:cNvSpPr/>
      </xdr:nvSpPr>
      <xdr:spPr>
        <a:xfrm>
          <a:off x="14541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10161</xdr:rowOff>
    </xdr:from>
    <xdr:to>
      <xdr:col>72</xdr:col>
      <xdr:colOff>38100</xdr:colOff>
      <xdr:row>84</xdr:row>
      <xdr:rowOff>111761</xdr:rowOff>
    </xdr:to>
    <xdr:sp macro="" textlink="">
      <xdr:nvSpPr>
        <xdr:cNvPr id="660" name="フローチャート: 判断 659">
          <a:extLst>
            <a:ext uri="{FF2B5EF4-FFF2-40B4-BE49-F238E27FC236}">
              <a16:creationId xmlns:a16="http://schemas.microsoft.com/office/drawing/2014/main" id="{F3E06038-451B-4F9F-82E4-26DF0CF3D1CE}"/>
            </a:ext>
          </a:extLst>
        </xdr:cNvPr>
        <xdr:cNvSpPr/>
      </xdr:nvSpPr>
      <xdr:spPr>
        <a:xfrm>
          <a:off x="1365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168548</xdr:rowOff>
    </xdr:from>
    <xdr:to>
      <xdr:col>67</xdr:col>
      <xdr:colOff>101600</xdr:colOff>
      <xdr:row>84</xdr:row>
      <xdr:rowOff>98698</xdr:rowOff>
    </xdr:to>
    <xdr:sp macro="" textlink="">
      <xdr:nvSpPr>
        <xdr:cNvPr id="661" name="フローチャート: 判断 660">
          <a:extLst>
            <a:ext uri="{FF2B5EF4-FFF2-40B4-BE49-F238E27FC236}">
              <a16:creationId xmlns:a16="http://schemas.microsoft.com/office/drawing/2014/main" id="{4CC37ADD-09E0-434F-A527-BD04CF48432C}"/>
            </a:ext>
          </a:extLst>
        </xdr:cNvPr>
        <xdr:cNvSpPr/>
      </xdr:nvSpPr>
      <xdr:spPr>
        <a:xfrm>
          <a:off x="12763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DAD80ED1-DE5A-4AEC-85A0-DA8A4BF84A5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4C63E1AA-36AA-4DAD-B280-31D9668C08E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6B1B0974-B2EE-41DA-AA4D-C969648EFA9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90435EE5-F8AE-4B4E-B915-86F6A15113D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1AFBBAAE-B501-43F6-9B2D-FE42FF19813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33020</xdr:rowOff>
    </xdr:from>
    <xdr:to>
      <xdr:col>85</xdr:col>
      <xdr:colOff>177800</xdr:colOff>
      <xdr:row>80</xdr:row>
      <xdr:rowOff>134620</xdr:rowOff>
    </xdr:to>
    <xdr:sp macro="" textlink="">
      <xdr:nvSpPr>
        <xdr:cNvPr id="667" name="楕円 666">
          <a:extLst>
            <a:ext uri="{FF2B5EF4-FFF2-40B4-BE49-F238E27FC236}">
              <a16:creationId xmlns:a16="http://schemas.microsoft.com/office/drawing/2014/main" id="{BBB3EC2E-4793-436A-AAC6-FEF15E1CF939}"/>
            </a:ext>
          </a:extLst>
        </xdr:cNvPr>
        <xdr:cNvSpPr/>
      </xdr:nvSpPr>
      <xdr:spPr>
        <a:xfrm>
          <a:off x="162687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55897</xdr:rowOff>
    </xdr:from>
    <xdr:ext cx="405111" cy="259045"/>
    <xdr:sp macro="" textlink="">
      <xdr:nvSpPr>
        <xdr:cNvPr id="668" name="【児童館】&#10;有形固定資産減価償却率該当値テキスト">
          <a:extLst>
            <a:ext uri="{FF2B5EF4-FFF2-40B4-BE49-F238E27FC236}">
              <a16:creationId xmlns:a16="http://schemas.microsoft.com/office/drawing/2014/main" id="{DBBBCE07-51F3-4F22-AA6A-04C1C7C62861}"/>
            </a:ext>
          </a:extLst>
        </xdr:cNvPr>
        <xdr:cNvSpPr txBox="1"/>
      </xdr:nvSpPr>
      <xdr:spPr>
        <a:xfrm>
          <a:off x="16357600"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44450</xdr:rowOff>
    </xdr:from>
    <xdr:to>
      <xdr:col>81</xdr:col>
      <xdr:colOff>101600</xdr:colOff>
      <xdr:row>84</xdr:row>
      <xdr:rowOff>146050</xdr:rowOff>
    </xdr:to>
    <xdr:sp macro="" textlink="">
      <xdr:nvSpPr>
        <xdr:cNvPr id="669" name="楕円 668">
          <a:extLst>
            <a:ext uri="{FF2B5EF4-FFF2-40B4-BE49-F238E27FC236}">
              <a16:creationId xmlns:a16="http://schemas.microsoft.com/office/drawing/2014/main" id="{F30E4B7F-980A-46EA-97DA-271A2815663E}"/>
            </a:ext>
          </a:extLst>
        </xdr:cNvPr>
        <xdr:cNvSpPr/>
      </xdr:nvSpPr>
      <xdr:spPr>
        <a:xfrm>
          <a:off x="15430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83820</xdr:rowOff>
    </xdr:from>
    <xdr:to>
      <xdr:col>85</xdr:col>
      <xdr:colOff>127000</xdr:colOff>
      <xdr:row>84</xdr:row>
      <xdr:rowOff>95250</xdr:rowOff>
    </xdr:to>
    <xdr:cxnSp macro="">
      <xdr:nvCxnSpPr>
        <xdr:cNvPr id="670" name="直線コネクタ 669">
          <a:extLst>
            <a:ext uri="{FF2B5EF4-FFF2-40B4-BE49-F238E27FC236}">
              <a16:creationId xmlns:a16="http://schemas.microsoft.com/office/drawing/2014/main" id="{4CE8DEC3-6A9C-48B9-BE16-E0F65D283230}"/>
            </a:ext>
          </a:extLst>
        </xdr:cNvPr>
        <xdr:cNvCxnSpPr/>
      </xdr:nvCxnSpPr>
      <xdr:spPr>
        <a:xfrm flipV="1">
          <a:off x="15481300" y="13799820"/>
          <a:ext cx="838200" cy="69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31387</xdr:rowOff>
    </xdr:from>
    <xdr:to>
      <xdr:col>76</xdr:col>
      <xdr:colOff>165100</xdr:colOff>
      <xdr:row>84</xdr:row>
      <xdr:rowOff>132987</xdr:rowOff>
    </xdr:to>
    <xdr:sp macro="" textlink="">
      <xdr:nvSpPr>
        <xdr:cNvPr id="671" name="楕円 670">
          <a:extLst>
            <a:ext uri="{FF2B5EF4-FFF2-40B4-BE49-F238E27FC236}">
              <a16:creationId xmlns:a16="http://schemas.microsoft.com/office/drawing/2014/main" id="{C960B679-CF7F-47C5-B49E-9C1E94D73C3D}"/>
            </a:ext>
          </a:extLst>
        </xdr:cNvPr>
        <xdr:cNvSpPr/>
      </xdr:nvSpPr>
      <xdr:spPr>
        <a:xfrm>
          <a:off x="14541500" y="1443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82187</xdr:rowOff>
    </xdr:from>
    <xdr:to>
      <xdr:col>81</xdr:col>
      <xdr:colOff>50800</xdr:colOff>
      <xdr:row>84</xdr:row>
      <xdr:rowOff>95250</xdr:rowOff>
    </xdr:to>
    <xdr:cxnSp macro="">
      <xdr:nvCxnSpPr>
        <xdr:cNvPr id="672" name="直線コネクタ 671">
          <a:extLst>
            <a:ext uri="{FF2B5EF4-FFF2-40B4-BE49-F238E27FC236}">
              <a16:creationId xmlns:a16="http://schemas.microsoft.com/office/drawing/2014/main" id="{22E68008-4FE4-4C2C-9C1C-D8910BFB9681}"/>
            </a:ext>
          </a:extLst>
        </xdr:cNvPr>
        <xdr:cNvCxnSpPr/>
      </xdr:nvCxnSpPr>
      <xdr:spPr>
        <a:xfrm>
          <a:off x="14592300" y="1448398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18324</xdr:rowOff>
    </xdr:from>
    <xdr:to>
      <xdr:col>72</xdr:col>
      <xdr:colOff>38100</xdr:colOff>
      <xdr:row>84</xdr:row>
      <xdr:rowOff>119924</xdr:rowOff>
    </xdr:to>
    <xdr:sp macro="" textlink="">
      <xdr:nvSpPr>
        <xdr:cNvPr id="673" name="楕円 672">
          <a:extLst>
            <a:ext uri="{FF2B5EF4-FFF2-40B4-BE49-F238E27FC236}">
              <a16:creationId xmlns:a16="http://schemas.microsoft.com/office/drawing/2014/main" id="{3F9E6340-FF9C-46D5-8E7E-2EC1923D8E39}"/>
            </a:ext>
          </a:extLst>
        </xdr:cNvPr>
        <xdr:cNvSpPr/>
      </xdr:nvSpPr>
      <xdr:spPr>
        <a:xfrm>
          <a:off x="13652500" y="1442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69124</xdr:rowOff>
    </xdr:from>
    <xdr:to>
      <xdr:col>76</xdr:col>
      <xdr:colOff>114300</xdr:colOff>
      <xdr:row>84</xdr:row>
      <xdr:rowOff>82187</xdr:rowOff>
    </xdr:to>
    <xdr:cxnSp macro="">
      <xdr:nvCxnSpPr>
        <xdr:cNvPr id="674" name="直線コネクタ 673">
          <a:extLst>
            <a:ext uri="{FF2B5EF4-FFF2-40B4-BE49-F238E27FC236}">
              <a16:creationId xmlns:a16="http://schemas.microsoft.com/office/drawing/2014/main" id="{12F8E396-9D11-4477-B386-4E10F8114EBE}"/>
            </a:ext>
          </a:extLst>
        </xdr:cNvPr>
        <xdr:cNvCxnSpPr/>
      </xdr:nvCxnSpPr>
      <xdr:spPr>
        <a:xfrm>
          <a:off x="13703300" y="1447092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5262</xdr:rowOff>
    </xdr:from>
    <xdr:to>
      <xdr:col>67</xdr:col>
      <xdr:colOff>101600</xdr:colOff>
      <xdr:row>84</xdr:row>
      <xdr:rowOff>106862</xdr:rowOff>
    </xdr:to>
    <xdr:sp macro="" textlink="">
      <xdr:nvSpPr>
        <xdr:cNvPr id="675" name="楕円 674">
          <a:extLst>
            <a:ext uri="{FF2B5EF4-FFF2-40B4-BE49-F238E27FC236}">
              <a16:creationId xmlns:a16="http://schemas.microsoft.com/office/drawing/2014/main" id="{F5C127FC-802D-4DAE-8ED2-3B2DF80CE6CC}"/>
            </a:ext>
          </a:extLst>
        </xdr:cNvPr>
        <xdr:cNvSpPr/>
      </xdr:nvSpPr>
      <xdr:spPr>
        <a:xfrm>
          <a:off x="12763500" y="144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56062</xdr:rowOff>
    </xdr:from>
    <xdr:to>
      <xdr:col>71</xdr:col>
      <xdr:colOff>177800</xdr:colOff>
      <xdr:row>84</xdr:row>
      <xdr:rowOff>69124</xdr:rowOff>
    </xdr:to>
    <xdr:cxnSp macro="">
      <xdr:nvCxnSpPr>
        <xdr:cNvPr id="676" name="直線コネクタ 675">
          <a:extLst>
            <a:ext uri="{FF2B5EF4-FFF2-40B4-BE49-F238E27FC236}">
              <a16:creationId xmlns:a16="http://schemas.microsoft.com/office/drawing/2014/main" id="{4D7316B4-5C01-44D5-9AE9-2AEE0DE001BE}"/>
            </a:ext>
          </a:extLst>
        </xdr:cNvPr>
        <xdr:cNvCxnSpPr/>
      </xdr:nvCxnSpPr>
      <xdr:spPr>
        <a:xfrm>
          <a:off x="12814300" y="1445786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164209</xdr:rowOff>
    </xdr:from>
    <xdr:ext cx="405111" cy="259045"/>
    <xdr:sp macro="" textlink="">
      <xdr:nvSpPr>
        <xdr:cNvPr id="677" name="n_1aveValue【児童館】&#10;有形固定資産減価償却率">
          <a:extLst>
            <a:ext uri="{FF2B5EF4-FFF2-40B4-BE49-F238E27FC236}">
              <a16:creationId xmlns:a16="http://schemas.microsoft.com/office/drawing/2014/main" id="{424BEF29-3C2A-4E9C-A9EC-F0BB3965EC9D}"/>
            </a:ext>
          </a:extLst>
        </xdr:cNvPr>
        <xdr:cNvSpPr txBox="1"/>
      </xdr:nvSpPr>
      <xdr:spPr>
        <a:xfrm>
          <a:off x="15266044" y="1388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125021</xdr:rowOff>
    </xdr:from>
    <xdr:ext cx="405111" cy="259045"/>
    <xdr:sp macro="" textlink="">
      <xdr:nvSpPr>
        <xdr:cNvPr id="678" name="n_2aveValue【児童館】&#10;有形固定資産減価償却率">
          <a:extLst>
            <a:ext uri="{FF2B5EF4-FFF2-40B4-BE49-F238E27FC236}">
              <a16:creationId xmlns:a16="http://schemas.microsoft.com/office/drawing/2014/main" id="{72307CE0-5711-4397-812A-0EA80C295ADC}"/>
            </a:ext>
          </a:extLst>
        </xdr:cNvPr>
        <xdr:cNvSpPr txBox="1"/>
      </xdr:nvSpPr>
      <xdr:spPr>
        <a:xfrm>
          <a:off x="14389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128288</xdr:rowOff>
    </xdr:from>
    <xdr:ext cx="405111" cy="259045"/>
    <xdr:sp macro="" textlink="">
      <xdr:nvSpPr>
        <xdr:cNvPr id="679" name="n_3aveValue【児童館】&#10;有形固定資産減価償却率">
          <a:extLst>
            <a:ext uri="{FF2B5EF4-FFF2-40B4-BE49-F238E27FC236}">
              <a16:creationId xmlns:a16="http://schemas.microsoft.com/office/drawing/2014/main" id="{8C3B4ED3-CFBA-4F67-9932-169C9E00F3C5}"/>
            </a:ext>
          </a:extLst>
        </xdr:cNvPr>
        <xdr:cNvSpPr txBox="1"/>
      </xdr:nvSpPr>
      <xdr:spPr>
        <a:xfrm>
          <a:off x="13500744" y="1418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115225</xdr:rowOff>
    </xdr:from>
    <xdr:ext cx="405111" cy="259045"/>
    <xdr:sp macro="" textlink="">
      <xdr:nvSpPr>
        <xdr:cNvPr id="680" name="n_4aveValue【児童館】&#10;有形固定資産減価償却率">
          <a:extLst>
            <a:ext uri="{FF2B5EF4-FFF2-40B4-BE49-F238E27FC236}">
              <a16:creationId xmlns:a16="http://schemas.microsoft.com/office/drawing/2014/main" id="{E68B7E08-00F5-43F4-9A1E-17B034528528}"/>
            </a:ext>
          </a:extLst>
        </xdr:cNvPr>
        <xdr:cNvSpPr txBox="1"/>
      </xdr:nvSpPr>
      <xdr:spPr>
        <a:xfrm>
          <a:off x="12611744" y="14174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137177</xdr:rowOff>
    </xdr:from>
    <xdr:ext cx="405111" cy="259045"/>
    <xdr:sp macro="" textlink="">
      <xdr:nvSpPr>
        <xdr:cNvPr id="681" name="n_1mainValue【児童館】&#10;有形固定資産減価償却率">
          <a:extLst>
            <a:ext uri="{FF2B5EF4-FFF2-40B4-BE49-F238E27FC236}">
              <a16:creationId xmlns:a16="http://schemas.microsoft.com/office/drawing/2014/main" id="{CC125427-33DF-411E-A652-3BF4743A9217}"/>
            </a:ext>
          </a:extLst>
        </xdr:cNvPr>
        <xdr:cNvSpPr txBox="1"/>
      </xdr:nvSpPr>
      <xdr:spPr>
        <a:xfrm>
          <a:off x="15266044"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124114</xdr:rowOff>
    </xdr:from>
    <xdr:ext cx="405111" cy="259045"/>
    <xdr:sp macro="" textlink="">
      <xdr:nvSpPr>
        <xdr:cNvPr id="682" name="n_2mainValue【児童館】&#10;有形固定資産減価償却率">
          <a:extLst>
            <a:ext uri="{FF2B5EF4-FFF2-40B4-BE49-F238E27FC236}">
              <a16:creationId xmlns:a16="http://schemas.microsoft.com/office/drawing/2014/main" id="{80FF416C-99C3-41A0-8803-D172F7DF6912}"/>
            </a:ext>
          </a:extLst>
        </xdr:cNvPr>
        <xdr:cNvSpPr txBox="1"/>
      </xdr:nvSpPr>
      <xdr:spPr>
        <a:xfrm>
          <a:off x="14389744" y="1452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111051</xdr:rowOff>
    </xdr:from>
    <xdr:ext cx="405111" cy="259045"/>
    <xdr:sp macro="" textlink="">
      <xdr:nvSpPr>
        <xdr:cNvPr id="683" name="n_3mainValue【児童館】&#10;有形固定資産減価償却率">
          <a:extLst>
            <a:ext uri="{FF2B5EF4-FFF2-40B4-BE49-F238E27FC236}">
              <a16:creationId xmlns:a16="http://schemas.microsoft.com/office/drawing/2014/main" id="{CCD5DBB0-969A-4C2E-9589-4186BD83E7A9}"/>
            </a:ext>
          </a:extLst>
        </xdr:cNvPr>
        <xdr:cNvSpPr txBox="1"/>
      </xdr:nvSpPr>
      <xdr:spPr>
        <a:xfrm>
          <a:off x="13500744" y="1451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97989</xdr:rowOff>
    </xdr:from>
    <xdr:ext cx="405111" cy="259045"/>
    <xdr:sp macro="" textlink="">
      <xdr:nvSpPr>
        <xdr:cNvPr id="684" name="n_4mainValue【児童館】&#10;有形固定資産減価償却率">
          <a:extLst>
            <a:ext uri="{FF2B5EF4-FFF2-40B4-BE49-F238E27FC236}">
              <a16:creationId xmlns:a16="http://schemas.microsoft.com/office/drawing/2014/main" id="{167E1827-0BD2-4329-B867-C335D0E3E030}"/>
            </a:ext>
          </a:extLst>
        </xdr:cNvPr>
        <xdr:cNvSpPr txBox="1"/>
      </xdr:nvSpPr>
      <xdr:spPr>
        <a:xfrm>
          <a:off x="12611744" y="1449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D88F1A56-C155-42BC-BE4A-D19DFA9E6EB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D92B8F4B-0D9B-4FAA-AEAE-4032D44C381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08D96CE7-8CB8-4CE5-A33D-F93F9EDAD17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61143C2B-2943-4855-8280-9932E46ABFC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D39EFD6C-2C7F-486C-95E7-906195CF009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98959EC1-8335-40B6-B43E-31E555036A6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EA32200E-1B21-466E-B816-9F57E318EBF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3BE66096-1F30-4B5B-9DE1-04F0AD276F3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79BE9F3F-CD6F-40C3-BA93-6D754D903FC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A412C01A-6FDF-4B72-830C-3435E11BC1B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BCCBE17A-8CE5-438B-B777-655743F2738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AC8EC868-B9F7-4D7A-8365-7B5E6C1F640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9DC7E29D-5F68-42FE-8D3A-E5809B93FDBF}"/>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A91A1D17-7E8E-4788-A96B-F3F46F361F1A}"/>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69003EF2-E91A-473C-9527-7E670F36CBD2}"/>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931478E9-3418-4F66-A6FC-CEE1D1B40309}"/>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2E486B20-9754-44A9-AB20-FC42D305844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41D7DD9E-8BC3-464F-9DEF-6C815E63D0B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FF264301-33D4-46A7-AFE8-C322D945F44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51DE68D6-C455-4DE8-84C3-2A424E4FFE7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0B41D347-E48A-4797-88F7-53492FA630E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706" name="直線コネクタ 705">
          <a:extLst>
            <a:ext uri="{FF2B5EF4-FFF2-40B4-BE49-F238E27FC236}">
              <a16:creationId xmlns:a16="http://schemas.microsoft.com/office/drawing/2014/main" id="{462E94A8-9D9D-4501-AFDD-D589EAB38518}"/>
            </a:ext>
          </a:extLst>
        </xdr:cNvPr>
        <xdr:cNvCxnSpPr/>
      </xdr:nvCxnSpPr>
      <xdr:spPr>
        <a:xfrm flipV="1">
          <a:off x="22160864" y="135895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7" name="【児童館】&#10;一人当たり面積最小値テキスト">
          <a:extLst>
            <a:ext uri="{FF2B5EF4-FFF2-40B4-BE49-F238E27FC236}">
              <a16:creationId xmlns:a16="http://schemas.microsoft.com/office/drawing/2014/main" id="{BD1CE96A-5AD4-4BAE-9A96-9F9B1CA10D28}"/>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8" name="直線コネクタ 707">
          <a:extLst>
            <a:ext uri="{FF2B5EF4-FFF2-40B4-BE49-F238E27FC236}">
              <a16:creationId xmlns:a16="http://schemas.microsoft.com/office/drawing/2014/main" id="{972D9D09-4664-499D-90B4-3366F0485D83}"/>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09" name="【児童館】&#10;一人当たり面積最大値テキスト">
          <a:extLst>
            <a:ext uri="{FF2B5EF4-FFF2-40B4-BE49-F238E27FC236}">
              <a16:creationId xmlns:a16="http://schemas.microsoft.com/office/drawing/2014/main" id="{99099C24-8835-41C7-B281-276B1652040C}"/>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0" name="直線コネクタ 709">
          <a:extLst>
            <a:ext uri="{FF2B5EF4-FFF2-40B4-BE49-F238E27FC236}">
              <a16:creationId xmlns:a16="http://schemas.microsoft.com/office/drawing/2014/main" id="{C2C6FCC9-49BB-47ED-A87C-DB3D28292D3F}"/>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17035</xdr:rowOff>
    </xdr:from>
    <xdr:ext cx="469744" cy="259045"/>
    <xdr:sp macro="" textlink="">
      <xdr:nvSpPr>
        <xdr:cNvPr id="711" name="【児童館】&#10;一人当たり面積平均値テキスト">
          <a:extLst>
            <a:ext uri="{FF2B5EF4-FFF2-40B4-BE49-F238E27FC236}">
              <a16:creationId xmlns:a16="http://schemas.microsoft.com/office/drawing/2014/main" id="{D33923E8-DF4B-4672-8AFA-40EFA7E3DE2B}"/>
            </a:ext>
          </a:extLst>
        </xdr:cNvPr>
        <xdr:cNvSpPr txBox="1"/>
      </xdr:nvSpPr>
      <xdr:spPr>
        <a:xfrm>
          <a:off x="22199600" y="1441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712" name="フローチャート: 判断 711">
          <a:extLst>
            <a:ext uri="{FF2B5EF4-FFF2-40B4-BE49-F238E27FC236}">
              <a16:creationId xmlns:a16="http://schemas.microsoft.com/office/drawing/2014/main" id="{AA031699-9596-4226-B101-6F94A5D95F4C}"/>
            </a:ext>
          </a:extLst>
        </xdr:cNvPr>
        <xdr:cNvSpPr/>
      </xdr:nvSpPr>
      <xdr:spPr>
        <a:xfrm>
          <a:off x="22110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713" name="フローチャート: 判断 712">
          <a:extLst>
            <a:ext uri="{FF2B5EF4-FFF2-40B4-BE49-F238E27FC236}">
              <a16:creationId xmlns:a16="http://schemas.microsoft.com/office/drawing/2014/main" id="{43E97724-0CFB-46B1-8DD3-197D17F37B52}"/>
            </a:ext>
          </a:extLst>
        </xdr:cNvPr>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714" name="フローチャート: 判断 713">
          <a:extLst>
            <a:ext uri="{FF2B5EF4-FFF2-40B4-BE49-F238E27FC236}">
              <a16:creationId xmlns:a16="http://schemas.microsoft.com/office/drawing/2014/main" id="{AF6C0120-18FC-44DE-9141-853520FD9877}"/>
            </a:ext>
          </a:extLst>
        </xdr:cNvPr>
        <xdr:cNvSpPr/>
      </xdr:nvSpPr>
      <xdr:spPr>
        <a:xfrm>
          <a:off x="20383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156463</xdr:rowOff>
    </xdr:from>
    <xdr:to>
      <xdr:col>102</xdr:col>
      <xdr:colOff>165100</xdr:colOff>
      <xdr:row>85</xdr:row>
      <xdr:rowOff>86613</xdr:rowOff>
    </xdr:to>
    <xdr:sp macro="" textlink="">
      <xdr:nvSpPr>
        <xdr:cNvPr id="715" name="フローチャート: 判断 714">
          <a:extLst>
            <a:ext uri="{FF2B5EF4-FFF2-40B4-BE49-F238E27FC236}">
              <a16:creationId xmlns:a16="http://schemas.microsoft.com/office/drawing/2014/main" id="{BAF59E3D-9BE9-4C83-A667-2DCEA14D4E6E}"/>
            </a:ext>
          </a:extLst>
        </xdr:cNvPr>
        <xdr:cNvSpPr/>
      </xdr:nvSpPr>
      <xdr:spPr>
        <a:xfrm>
          <a:off x="19494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151892</xdr:rowOff>
    </xdr:from>
    <xdr:to>
      <xdr:col>98</xdr:col>
      <xdr:colOff>38100</xdr:colOff>
      <xdr:row>85</xdr:row>
      <xdr:rowOff>82042</xdr:rowOff>
    </xdr:to>
    <xdr:sp macro="" textlink="">
      <xdr:nvSpPr>
        <xdr:cNvPr id="716" name="フローチャート: 判断 715">
          <a:extLst>
            <a:ext uri="{FF2B5EF4-FFF2-40B4-BE49-F238E27FC236}">
              <a16:creationId xmlns:a16="http://schemas.microsoft.com/office/drawing/2014/main" id="{8512CE8C-BCFA-40F1-B133-F33FB13436BC}"/>
            </a:ext>
          </a:extLst>
        </xdr:cNvPr>
        <xdr:cNvSpPr/>
      </xdr:nvSpPr>
      <xdr:spPr>
        <a:xfrm>
          <a:off x="18605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C6A018D8-D5AC-418C-99FD-C6DB82497C6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722B85DA-02A4-4112-BFE2-885F0679932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42276AC6-7D40-45ED-A568-E888FD5314C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FCCE75EC-B72C-4E24-9D65-40C4099310A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E8FC8D9A-1587-41A9-A10D-DF850B0F123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722" name="楕円 721">
          <a:extLst>
            <a:ext uri="{FF2B5EF4-FFF2-40B4-BE49-F238E27FC236}">
              <a16:creationId xmlns:a16="http://schemas.microsoft.com/office/drawing/2014/main" id="{1CB1D07D-B59D-4D58-A5DF-8912B6803269}"/>
            </a:ext>
          </a:extLst>
        </xdr:cNvPr>
        <xdr:cNvSpPr/>
      </xdr:nvSpPr>
      <xdr:spPr>
        <a:xfrm>
          <a:off x="221107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32529</xdr:rowOff>
    </xdr:from>
    <xdr:ext cx="469744" cy="259045"/>
    <xdr:sp macro="" textlink="">
      <xdr:nvSpPr>
        <xdr:cNvPr id="723" name="【児童館】&#10;一人当たり面積該当値テキスト">
          <a:extLst>
            <a:ext uri="{FF2B5EF4-FFF2-40B4-BE49-F238E27FC236}">
              <a16:creationId xmlns:a16="http://schemas.microsoft.com/office/drawing/2014/main" id="{56B2A558-D6E0-42EB-9B0E-9B24DB77A324}"/>
            </a:ext>
          </a:extLst>
        </xdr:cNvPr>
        <xdr:cNvSpPr txBox="1"/>
      </xdr:nvSpPr>
      <xdr:spPr>
        <a:xfrm>
          <a:off x="22199600" y="1460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76454</xdr:rowOff>
    </xdr:from>
    <xdr:to>
      <xdr:col>112</xdr:col>
      <xdr:colOff>38100</xdr:colOff>
      <xdr:row>86</xdr:row>
      <xdr:rowOff>6604</xdr:rowOff>
    </xdr:to>
    <xdr:sp macro="" textlink="">
      <xdr:nvSpPr>
        <xdr:cNvPr id="724" name="楕円 723">
          <a:extLst>
            <a:ext uri="{FF2B5EF4-FFF2-40B4-BE49-F238E27FC236}">
              <a16:creationId xmlns:a16="http://schemas.microsoft.com/office/drawing/2014/main" id="{3DD4156F-CD4E-42C1-9945-C48A368C6051}"/>
            </a:ext>
          </a:extLst>
        </xdr:cNvPr>
        <xdr:cNvSpPr/>
      </xdr:nvSpPr>
      <xdr:spPr>
        <a:xfrm>
          <a:off x="21272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127254</xdr:rowOff>
    </xdr:from>
    <xdr:to>
      <xdr:col>116</xdr:col>
      <xdr:colOff>63500</xdr:colOff>
      <xdr:row>85</xdr:row>
      <xdr:rowOff>168402</xdr:rowOff>
    </xdr:to>
    <xdr:cxnSp macro="">
      <xdr:nvCxnSpPr>
        <xdr:cNvPr id="725" name="直線コネクタ 724">
          <a:extLst>
            <a:ext uri="{FF2B5EF4-FFF2-40B4-BE49-F238E27FC236}">
              <a16:creationId xmlns:a16="http://schemas.microsoft.com/office/drawing/2014/main" id="{2C8FCC80-7C35-4585-ACD6-954703035E69}"/>
            </a:ext>
          </a:extLst>
        </xdr:cNvPr>
        <xdr:cNvCxnSpPr/>
      </xdr:nvCxnSpPr>
      <xdr:spPr>
        <a:xfrm>
          <a:off x="21323300" y="1470050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81026</xdr:rowOff>
    </xdr:from>
    <xdr:to>
      <xdr:col>107</xdr:col>
      <xdr:colOff>101600</xdr:colOff>
      <xdr:row>86</xdr:row>
      <xdr:rowOff>11176</xdr:rowOff>
    </xdr:to>
    <xdr:sp macro="" textlink="">
      <xdr:nvSpPr>
        <xdr:cNvPr id="726" name="楕円 725">
          <a:extLst>
            <a:ext uri="{FF2B5EF4-FFF2-40B4-BE49-F238E27FC236}">
              <a16:creationId xmlns:a16="http://schemas.microsoft.com/office/drawing/2014/main" id="{07C6817B-EAB2-4F5A-8C05-FCAD252B2954}"/>
            </a:ext>
          </a:extLst>
        </xdr:cNvPr>
        <xdr:cNvSpPr/>
      </xdr:nvSpPr>
      <xdr:spPr>
        <a:xfrm>
          <a:off x="203835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127254</xdr:rowOff>
    </xdr:from>
    <xdr:to>
      <xdr:col>111</xdr:col>
      <xdr:colOff>177800</xdr:colOff>
      <xdr:row>85</xdr:row>
      <xdr:rowOff>131826</xdr:rowOff>
    </xdr:to>
    <xdr:cxnSp macro="">
      <xdr:nvCxnSpPr>
        <xdr:cNvPr id="727" name="直線コネクタ 726">
          <a:extLst>
            <a:ext uri="{FF2B5EF4-FFF2-40B4-BE49-F238E27FC236}">
              <a16:creationId xmlns:a16="http://schemas.microsoft.com/office/drawing/2014/main" id="{0FE3B5F0-36FA-44D8-8248-2B9F0726E5DB}"/>
            </a:ext>
          </a:extLst>
        </xdr:cNvPr>
        <xdr:cNvCxnSpPr/>
      </xdr:nvCxnSpPr>
      <xdr:spPr>
        <a:xfrm flipV="1">
          <a:off x="20434300" y="147005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81026</xdr:rowOff>
    </xdr:from>
    <xdr:to>
      <xdr:col>102</xdr:col>
      <xdr:colOff>165100</xdr:colOff>
      <xdr:row>86</xdr:row>
      <xdr:rowOff>11176</xdr:rowOff>
    </xdr:to>
    <xdr:sp macro="" textlink="">
      <xdr:nvSpPr>
        <xdr:cNvPr id="728" name="楕円 727">
          <a:extLst>
            <a:ext uri="{FF2B5EF4-FFF2-40B4-BE49-F238E27FC236}">
              <a16:creationId xmlns:a16="http://schemas.microsoft.com/office/drawing/2014/main" id="{44188C0D-E0C3-4024-AB1B-6E24A430AB87}"/>
            </a:ext>
          </a:extLst>
        </xdr:cNvPr>
        <xdr:cNvSpPr/>
      </xdr:nvSpPr>
      <xdr:spPr>
        <a:xfrm>
          <a:off x="194945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131826</xdr:rowOff>
    </xdr:from>
    <xdr:to>
      <xdr:col>107</xdr:col>
      <xdr:colOff>50800</xdr:colOff>
      <xdr:row>85</xdr:row>
      <xdr:rowOff>131826</xdr:rowOff>
    </xdr:to>
    <xdr:cxnSp macro="">
      <xdr:nvCxnSpPr>
        <xdr:cNvPr id="729" name="直線コネクタ 728">
          <a:extLst>
            <a:ext uri="{FF2B5EF4-FFF2-40B4-BE49-F238E27FC236}">
              <a16:creationId xmlns:a16="http://schemas.microsoft.com/office/drawing/2014/main" id="{6267B984-CCD1-47DD-8EBB-EDEA8144D3FE}"/>
            </a:ext>
          </a:extLst>
        </xdr:cNvPr>
        <xdr:cNvCxnSpPr/>
      </xdr:nvCxnSpPr>
      <xdr:spPr>
        <a:xfrm>
          <a:off x="19545300" y="14705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81026</xdr:rowOff>
    </xdr:from>
    <xdr:to>
      <xdr:col>98</xdr:col>
      <xdr:colOff>38100</xdr:colOff>
      <xdr:row>86</xdr:row>
      <xdr:rowOff>11176</xdr:rowOff>
    </xdr:to>
    <xdr:sp macro="" textlink="">
      <xdr:nvSpPr>
        <xdr:cNvPr id="730" name="楕円 729">
          <a:extLst>
            <a:ext uri="{FF2B5EF4-FFF2-40B4-BE49-F238E27FC236}">
              <a16:creationId xmlns:a16="http://schemas.microsoft.com/office/drawing/2014/main" id="{8C2CE998-8D86-4C19-818F-9023891D1E02}"/>
            </a:ext>
          </a:extLst>
        </xdr:cNvPr>
        <xdr:cNvSpPr/>
      </xdr:nvSpPr>
      <xdr:spPr>
        <a:xfrm>
          <a:off x="186055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131826</xdr:rowOff>
    </xdr:from>
    <xdr:to>
      <xdr:col>102</xdr:col>
      <xdr:colOff>114300</xdr:colOff>
      <xdr:row>85</xdr:row>
      <xdr:rowOff>131826</xdr:rowOff>
    </xdr:to>
    <xdr:cxnSp macro="">
      <xdr:nvCxnSpPr>
        <xdr:cNvPr id="731" name="直線コネクタ 730">
          <a:extLst>
            <a:ext uri="{FF2B5EF4-FFF2-40B4-BE49-F238E27FC236}">
              <a16:creationId xmlns:a16="http://schemas.microsoft.com/office/drawing/2014/main" id="{C4D24F91-970F-4DD6-8D63-F487A5C23C14}"/>
            </a:ext>
          </a:extLst>
        </xdr:cNvPr>
        <xdr:cNvCxnSpPr/>
      </xdr:nvCxnSpPr>
      <xdr:spPr>
        <a:xfrm>
          <a:off x="18656300" y="14705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732" name="n_1aveValue【児童館】&#10;一人当たり面積">
          <a:extLst>
            <a:ext uri="{FF2B5EF4-FFF2-40B4-BE49-F238E27FC236}">
              <a16:creationId xmlns:a16="http://schemas.microsoft.com/office/drawing/2014/main" id="{97465C07-C853-45CD-86E7-8BC93665D4BB}"/>
            </a:ext>
          </a:extLst>
        </xdr:cNvPr>
        <xdr:cNvSpPr txBox="1"/>
      </xdr:nvSpPr>
      <xdr:spPr>
        <a:xfrm>
          <a:off x="210757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733" name="n_2aveValue【児童館】&#10;一人当たり面積">
          <a:extLst>
            <a:ext uri="{FF2B5EF4-FFF2-40B4-BE49-F238E27FC236}">
              <a16:creationId xmlns:a16="http://schemas.microsoft.com/office/drawing/2014/main" id="{3EF635B2-E9A6-4748-A4CC-22545CB54BE5}"/>
            </a:ext>
          </a:extLst>
        </xdr:cNvPr>
        <xdr:cNvSpPr txBox="1"/>
      </xdr:nvSpPr>
      <xdr:spPr>
        <a:xfrm>
          <a:off x="20199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103140</xdr:rowOff>
    </xdr:from>
    <xdr:ext cx="469744" cy="259045"/>
    <xdr:sp macro="" textlink="">
      <xdr:nvSpPr>
        <xdr:cNvPr id="734" name="n_3aveValue【児童館】&#10;一人当たり面積">
          <a:extLst>
            <a:ext uri="{FF2B5EF4-FFF2-40B4-BE49-F238E27FC236}">
              <a16:creationId xmlns:a16="http://schemas.microsoft.com/office/drawing/2014/main" id="{4D0ABEBA-6838-4EB9-9408-5CDE33DD3030}"/>
            </a:ext>
          </a:extLst>
        </xdr:cNvPr>
        <xdr:cNvSpPr txBox="1"/>
      </xdr:nvSpPr>
      <xdr:spPr>
        <a:xfrm>
          <a:off x="19310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98569</xdr:rowOff>
    </xdr:from>
    <xdr:ext cx="469744" cy="259045"/>
    <xdr:sp macro="" textlink="">
      <xdr:nvSpPr>
        <xdr:cNvPr id="735" name="n_4aveValue【児童館】&#10;一人当たり面積">
          <a:extLst>
            <a:ext uri="{FF2B5EF4-FFF2-40B4-BE49-F238E27FC236}">
              <a16:creationId xmlns:a16="http://schemas.microsoft.com/office/drawing/2014/main" id="{AA40A969-4ECE-4A84-9E49-A4C88280DC5B}"/>
            </a:ext>
          </a:extLst>
        </xdr:cNvPr>
        <xdr:cNvSpPr txBox="1"/>
      </xdr:nvSpPr>
      <xdr:spPr>
        <a:xfrm>
          <a:off x="18421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169181</xdr:rowOff>
    </xdr:from>
    <xdr:ext cx="469744" cy="259045"/>
    <xdr:sp macro="" textlink="">
      <xdr:nvSpPr>
        <xdr:cNvPr id="736" name="n_1mainValue【児童館】&#10;一人当たり面積">
          <a:extLst>
            <a:ext uri="{FF2B5EF4-FFF2-40B4-BE49-F238E27FC236}">
              <a16:creationId xmlns:a16="http://schemas.microsoft.com/office/drawing/2014/main" id="{52A566CF-F324-4101-A9B4-2728FC1341EE}"/>
            </a:ext>
          </a:extLst>
        </xdr:cNvPr>
        <xdr:cNvSpPr txBox="1"/>
      </xdr:nvSpPr>
      <xdr:spPr>
        <a:xfrm>
          <a:off x="210757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2303</xdr:rowOff>
    </xdr:from>
    <xdr:ext cx="469744" cy="259045"/>
    <xdr:sp macro="" textlink="">
      <xdr:nvSpPr>
        <xdr:cNvPr id="737" name="n_2mainValue【児童館】&#10;一人当たり面積">
          <a:extLst>
            <a:ext uri="{FF2B5EF4-FFF2-40B4-BE49-F238E27FC236}">
              <a16:creationId xmlns:a16="http://schemas.microsoft.com/office/drawing/2014/main" id="{F80036FC-8080-49F6-B1D8-635C063B883C}"/>
            </a:ext>
          </a:extLst>
        </xdr:cNvPr>
        <xdr:cNvSpPr txBox="1"/>
      </xdr:nvSpPr>
      <xdr:spPr>
        <a:xfrm>
          <a:off x="20199427" y="1474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2303</xdr:rowOff>
    </xdr:from>
    <xdr:ext cx="469744" cy="259045"/>
    <xdr:sp macro="" textlink="">
      <xdr:nvSpPr>
        <xdr:cNvPr id="738" name="n_3mainValue【児童館】&#10;一人当たり面積">
          <a:extLst>
            <a:ext uri="{FF2B5EF4-FFF2-40B4-BE49-F238E27FC236}">
              <a16:creationId xmlns:a16="http://schemas.microsoft.com/office/drawing/2014/main" id="{24B18374-7874-4DFA-AA62-E3F91FD476AD}"/>
            </a:ext>
          </a:extLst>
        </xdr:cNvPr>
        <xdr:cNvSpPr txBox="1"/>
      </xdr:nvSpPr>
      <xdr:spPr>
        <a:xfrm>
          <a:off x="19310427" y="1474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2303</xdr:rowOff>
    </xdr:from>
    <xdr:ext cx="469744" cy="259045"/>
    <xdr:sp macro="" textlink="">
      <xdr:nvSpPr>
        <xdr:cNvPr id="739" name="n_4mainValue【児童館】&#10;一人当たり面積">
          <a:extLst>
            <a:ext uri="{FF2B5EF4-FFF2-40B4-BE49-F238E27FC236}">
              <a16:creationId xmlns:a16="http://schemas.microsoft.com/office/drawing/2014/main" id="{2C4B6660-CE12-440F-AD27-1ADE81709C05}"/>
            </a:ext>
          </a:extLst>
        </xdr:cNvPr>
        <xdr:cNvSpPr txBox="1"/>
      </xdr:nvSpPr>
      <xdr:spPr>
        <a:xfrm>
          <a:off x="18421427" y="1474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1BAF7D2F-0236-4318-8A9E-008EF64EE3D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9EAE73CD-CEE6-45A2-AEB3-03A7154D81F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35678E61-9B1B-48B1-B224-9E7F9C900C8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C88C2854-BF59-42B2-9988-C9483A35B4A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40103262-F66C-47CC-ABE9-4BD6C60DDDA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3034C5-7C35-4496-B7F4-ADA59957374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9DB47848-3885-46AF-9DDE-0759489EF4C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E0168508-E677-4D2C-B4A7-AC9B5430C06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43F668CE-2857-4550-A60D-939FF9F7C87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5A0F1E4C-D3BF-457F-AB42-93FA4FE305C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36390340-36C4-4DE5-B5E6-C4F8F613681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2E5753A8-F504-48C3-B619-3AD4D799857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1CB161C1-AD7E-4C13-8B91-A0BC024C4A6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0B1717F2-0D87-4588-99F3-E9596A0B0EF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82C0B6DD-4DDC-406D-A6CE-CF1F3A31864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883B4459-CEEB-4701-B9D6-57C3951D5B7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F9B87DD4-9D1D-458F-BB7B-045E95D4933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904CCEF7-AE22-4AD3-8108-FA83887C6A9C}"/>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5853ED5B-8679-4FAD-A4F9-A0639216305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CAAEC0A0-7CA0-40D1-9DF7-8C8F869C461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EF572783-E509-4B61-858C-499119C954D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A726E921-47A2-4251-AB9D-538BF9B0754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5153C43D-E915-4DE0-8A1D-7B6ABF31E744}"/>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61CB705A-80A8-490D-8206-9384CE97E49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FC181B34-58E0-42CB-A48E-FBAF7366CA47}"/>
            </a:ext>
          </a:extLst>
        </xdr:cNvPr>
        <xdr:cNvCxnSpPr/>
      </xdr:nvCxnSpPr>
      <xdr:spPr>
        <a:xfrm flipV="1">
          <a:off x="16318864" y="171373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13C54856-BCCC-41CD-B999-27734CB011FE}"/>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1D2EAC75-C4F6-4CE7-AD50-A26929E4614A}"/>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767" name="【公民館】&#10;有形固定資産減価償却率最大値テキスト">
          <a:extLst>
            <a:ext uri="{FF2B5EF4-FFF2-40B4-BE49-F238E27FC236}">
              <a16:creationId xmlns:a16="http://schemas.microsoft.com/office/drawing/2014/main" id="{2831AEAF-FA34-4153-9EDB-582F2E5111EE}"/>
            </a:ext>
          </a:extLst>
        </xdr:cNvPr>
        <xdr:cNvSpPr txBox="1"/>
      </xdr:nvSpPr>
      <xdr:spPr>
        <a:xfrm>
          <a:off x="16357600" y="1691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768" name="直線コネクタ 767">
          <a:extLst>
            <a:ext uri="{FF2B5EF4-FFF2-40B4-BE49-F238E27FC236}">
              <a16:creationId xmlns:a16="http://schemas.microsoft.com/office/drawing/2014/main" id="{73E1F4A1-73CA-4EEC-A2E9-9DE06D1C0C31}"/>
            </a:ext>
          </a:extLst>
        </xdr:cNvPr>
        <xdr:cNvCxnSpPr/>
      </xdr:nvCxnSpPr>
      <xdr:spPr>
        <a:xfrm>
          <a:off x="16230600" y="1713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99713</xdr:rowOff>
    </xdr:from>
    <xdr:ext cx="405111" cy="259045"/>
    <xdr:sp macro="" textlink="">
      <xdr:nvSpPr>
        <xdr:cNvPr id="769" name="【公民館】&#10;有形固定資産減価償却率平均値テキスト">
          <a:extLst>
            <a:ext uri="{FF2B5EF4-FFF2-40B4-BE49-F238E27FC236}">
              <a16:creationId xmlns:a16="http://schemas.microsoft.com/office/drawing/2014/main" id="{20F90ACF-EB2E-4688-B302-6EDE31FAE052}"/>
            </a:ext>
          </a:extLst>
        </xdr:cNvPr>
        <xdr:cNvSpPr txBox="1"/>
      </xdr:nvSpPr>
      <xdr:spPr>
        <a:xfrm>
          <a:off x="16357600" y="17930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770" name="フローチャート: 判断 769">
          <a:extLst>
            <a:ext uri="{FF2B5EF4-FFF2-40B4-BE49-F238E27FC236}">
              <a16:creationId xmlns:a16="http://schemas.microsoft.com/office/drawing/2014/main" id="{E3A1CAE4-CF7A-4147-9F96-BDE033DEAFE1}"/>
            </a:ext>
          </a:extLst>
        </xdr:cNvPr>
        <xdr:cNvSpPr/>
      </xdr:nvSpPr>
      <xdr:spPr>
        <a:xfrm>
          <a:off x="16268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771" name="フローチャート: 判断 770">
          <a:extLst>
            <a:ext uri="{FF2B5EF4-FFF2-40B4-BE49-F238E27FC236}">
              <a16:creationId xmlns:a16="http://schemas.microsoft.com/office/drawing/2014/main" id="{088B6087-A005-4584-AC5B-7CCA3F6C2A2F}"/>
            </a:ext>
          </a:extLst>
        </xdr:cNvPr>
        <xdr:cNvSpPr/>
      </xdr:nvSpPr>
      <xdr:spPr>
        <a:xfrm>
          <a:off x="154305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772" name="フローチャート: 判断 771">
          <a:extLst>
            <a:ext uri="{FF2B5EF4-FFF2-40B4-BE49-F238E27FC236}">
              <a16:creationId xmlns:a16="http://schemas.microsoft.com/office/drawing/2014/main" id="{4C16D979-5330-4CCE-9814-2963DF2AB649}"/>
            </a:ext>
          </a:extLst>
        </xdr:cNvPr>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31114</xdr:rowOff>
    </xdr:from>
    <xdr:to>
      <xdr:col>72</xdr:col>
      <xdr:colOff>38100</xdr:colOff>
      <xdr:row>105</xdr:row>
      <xdr:rowOff>132714</xdr:rowOff>
    </xdr:to>
    <xdr:sp macro="" textlink="">
      <xdr:nvSpPr>
        <xdr:cNvPr id="773" name="フローチャート: 判断 772">
          <a:extLst>
            <a:ext uri="{FF2B5EF4-FFF2-40B4-BE49-F238E27FC236}">
              <a16:creationId xmlns:a16="http://schemas.microsoft.com/office/drawing/2014/main" id="{CF2F4C8F-4A94-425E-BC8C-30FBB3F4CD6E}"/>
            </a:ext>
          </a:extLst>
        </xdr:cNvPr>
        <xdr:cNvSpPr/>
      </xdr:nvSpPr>
      <xdr:spPr>
        <a:xfrm>
          <a:off x="13652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168275</xdr:rowOff>
    </xdr:from>
    <xdr:to>
      <xdr:col>67</xdr:col>
      <xdr:colOff>101600</xdr:colOff>
      <xdr:row>105</xdr:row>
      <xdr:rowOff>98425</xdr:rowOff>
    </xdr:to>
    <xdr:sp macro="" textlink="">
      <xdr:nvSpPr>
        <xdr:cNvPr id="774" name="フローチャート: 判断 773">
          <a:extLst>
            <a:ext uri="{FF2B5EF4-FFF2-40B4-BE49-F238E27FC236}">
              <a16:creationId xmlns:a16="http://schemas.microsoft.com/office/drawing/2014/main" id="{1E83AF50-05D9-42E3-BBAD-FE1FABC016C5}"/>
            </a:ext>
          </a:extLst>
        </xdr:cNvPr>
        <xdr:cNvSpPr/>
      </xdr:nvSpPr>
      <xdr:spPr>
        <a:xfrm>
          <a:off x="12763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5264882B-C67D-4A07-821F-E16AA0870A0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FDB642F5-305C-43C8-8218-5ECFE851860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85DA5A09-85F7-4ADE-A798-C130670F860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5700B446-BA30-407E-808C-30B34E978F5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53179E1F-75F5-431D-9C92-4194FF0AD37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19686</xdr:rowOff>
    </xdr:from>
    <xdr:to>
      <xdr:col>85</xdr:col>
      <xdr:colOff>177800</xdr:colOff>
      <xdr:row>106</xdr:row>
      <xdr:rowOff>121286</xdr:rowOff>
    </xdr:to>
    <xdr:sp macro="" textlink="">
      <xdr:nvSpPr>
        <xdr:cNvPr id="780" name="楕円 779">
          <a:extLst>
            <a:ext uri="{FF2B5EF4-FFF2-40B4-BE49-F238E27FC236}">
              <a16:creationId xmlns:a16="http://schemas.microsoft.com/office/drawing/2014/main" id="{0AAF37D8-1858-4D9E-AE1D-FF08341BF1ED}"/>
            </a:ext>
          </a:extLst>
        </xdr:cNvPr>
        <xdr:cNvSpPr/>
      </xdr:nvSpPr>
      <xdr:spPr>
        <a:xfrm>
          <a:off x="16268700" y="1819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169563</xdr:rowOff>
    </xdr:from>
    <xdr:ext cx="405111" cy="259045"/>
    <xdr:sp macro="" textlink="">
      <xdr:nvSpPr>
        <xdr:cNvPr id="781" name="【公民館】&#10;有形固定資産減価償却率該当値テキスト">
          <a:extLst>
            <a:ext uri="{FF2B5EF4-FFF2-40B4-BE49-F238E27FC236}">
              <a16:creationId xmlns:a16="http://schemas.microsoft.com/office/drawing/2014/main" id="{3D862DE4-89F0-4902-A9C5-BE9F4D3F16C5}"/>
            </a:ext>
          </a:extLst>
        </xdr:cNvPr>
        <xdr:cNvSpPr txBox="1"/>
      </xdr:nvSpPr>
      <xdr:spPr>
        <a:xfrm>
          <a:off x="16357600"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122555</xdr:rowOff>
    </xdr:from>
    <xdr:to>
      <xdr:col>81</xdr:col>
      <xdr:colOff>101600</xdr:colOff>
      <xdr:row>106</xdr:row>
      <xdr:rowOff>52705</xdr:rowOff>
    </xdr:to>
    <xdr:sp macro="" textlink="">
      <xdr:nvSpPr>
        <xdr:cNvPr id="782" name="楕円 781">
          <a:extLst>
            <a:ext uri="{FF2B5EF4-FFF2-40B4-BE49-F238E27FC236}">
              <a16:creationId xmlns:a16="http://schemas.microsoft.com/office/drawing/2014/main" id="{42BDDC62-FE40-465F-B288-778D7DEC47FA}"/>
            </a:ext>
          </a:extLst>
        </xdr:cNvPr>
        <xdr:cNvSpPr/>
      </xdr:nvSpPr>
      <xdr:spPr>
        <a:xfrm>
          <a:off x="15430500" y="181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1905</xdr:rowOff>
    </xdr:from>
    <xdr:to>
      <xdr:col>85</xdr:col>
      <xdr:colOff>127000</xdr:colOff>
      <xdr:row>106</xdr:row>
      <xdr:rowOff>70486</xdr:rowOff>
    </xdr:to>
    <xdr:cxnSp macro="">
      <xdr:nvCxnSpPr>
        <xdr:cNvPr id="783" name="直線コネクタ 782">
          <a:extLst>
            <a:ext uri="{FF2B5EF4-FFF2-40B4-BE49-F238E27FC236}">
              <a16:creationId xmlns:a16="http://schemas.microsoft.com/office/drawing/2014/main" id="{5C6253DE-2DB6-497A-8226-4D481D9D9BD7}"/>
            </a:ext>
          </a:extLst>
        </xdr:cNvPr>
        <xdr:cNvCxnSpPr/>
      </xdr:nvCxnSpPr>
      <xdr:spPr>
        <a:xfrm>
          <a:off x="15481300" y="18175605"/>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88264</xdr:rowOff>
    </xdr:from>
    <xdr:to>
      <xdr:col>76</xdr:col>
      <xdr:colOff>165100</xdr:colOff>
      <xdr:row>106</xdr:row>
      <xdr:rowOff>18414</xdr:rowOff>
    </xdr:to>
    <xdr:sp macro="" textlink="">
      <xdr:nvSpPr>
        <xdr:cNvPr id="784" name="楕円 783">
          <a:extLst>
            <a:ext uri="{FF2B5EF4-FFF2-40B4-BE49-F238E27FC236}">
              <a16:creationId xmlns:a16="http://schemas.microsoft.com/office/drawing/2014/main" id="{16FF029E-F5C1-4712-AB6B-6C4810C74F40}"/>
            </a:ext>
          </a:extLst>
        </xdr:cNvPr>
        <xdr:cNvSpPr/>
      </xdr:nvSpPr>
      <xdr:spPr>
        <a:xfrm>
          <a:off x="145415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139064</xdr:rowOff>
    </xdr:from>
    <xdr:to>
      <xdr:col>81</xdr:col>
      <xdr:colOff>50800</xdr:colOff>
      <xdr:row>106</xdr:row>
      <xdr:rowOff>1905</xdr:rowOff>
    </xdr:to>
    <xdr:cxnSp macro="">
      <xdr:nvCxnSpPr>
        <xdr:cNvPr id="785" name="直線コネクタ 784">
          <a:extLst>
            <a:ext uri="{FF2B5EF4-FFF2-40B4-BE49-F238E27FC236}">
              <a16:creationId xmlns:a16="http://schemas.microsoft.com/office/drawing/2014/main" id="{A52524DD-C3B8-4551-B3AB-C4633C71FE45}"/>
            </a:ext>
          </a:extLst>
        </xdr:cNvPr>
        <xdr:cNvCxnSpPr/>
      </xdr:nvCxnSpPr>
      <xdr:spPr>
        <a:xfrm>
          <a:off x="14592300" y="181413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44450</xdr:rowOff>
    </xdr:from>
    <xdr:to>
      <xdr:col>72</xdr:col>
      <xdr:colOff>38100</xdr:colOff>
      <xdr:row>105</xdr:row>
      <xdr:rowOff>146050</xdr:rowOff>
    </xdr:to>
    <xdr:sp macro="" textlink="">
      <xdr:nvSpPr>
        <xdr:cNvPr id="786" name="楕円 785">
          <a:extLst>
            <a:ext uri="{FF2B5EF4-FFF2-40B4-BE49-F238E27FC236}">
              <a16:creationId xmlns:a16="http://schemas.microsoft.com/office/drawing/2014/main" id="{9F70C94E-6F84-48C2-BB95-F2AF7457579F}"/>
            </a:ext>
          </a:extLst>
        </xdr:cNvPr>
        <xdr:cNvSpPr/>
      </xdr:nvSpPr>
      <xdr:spPr>
        <a:xfrm>
          <a:off x="13652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95250</xdr:rowOff>
    </xdr:from>
    <xdr:to>
      <xdr:col>76</xdr:col>
      <xdr:colOff>114300</xdr:colOff>
      <xdr:row>105</xdr:row>
      <xdr:rowOff>139064</xdr:rowOff>
    </xdr:to>
    <xdr:cxnSp macro="">
      <xdr:nvCxnSpPr>
        <xdr:cNvPr id="787" name="直線コネクタ 786">
          <a:extLst>
            <a:ext uri="{FF2B5EF4-FFF2-40B4-BE49-F238E27FC236}">
              <a16:creationId xmlns:a16="http://schemas.microsoft.com/office/drawing/2014/main" id="{5F550F7E-43AD-4E2F-98EE-D15F27CC1DEF}"/>
            </a:ext>
          </a:extLst>
        </xdr:cNvPr>
        <xdr:cNvCxnSpPr/>
      </xdr:nvCxnSpPr>
      <xdr:spPr>
        <a:xfrm>
          <a:off x="13703300" y="1809750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2539</xdr:rowOff>
    </xdr:from>
    <xdr:to>
      <xdr:col>67</xdr:col>
      <xdr:colOff>101600</xdr:colOff>
      <xdr:row>105</xdr:row>
      <xdr:rowOff>104139</xdr:rowOff>
    </xdr:to>
    <xdr:sp macro="" textlink="">
      <xdr:nvSpPr>
        <xdr:cNvPr id="788" name="楕円 787">
          <a:extLst>
            <a:ext uri="{FF2B5EF4-FFF2-40B4-BE49-F238E27FC236}">
              <a16:creationId xmlns:a16="http://schemas.microsoft.com/office/drawing/2014/main" id="{C4DE302F-1F75-4DAB-881B-F53B493F25C3}"/>
            </a:ext>
          </a:extLst>
        </xdr:cNvPr>
        <xdr:cNvSpPr/>
      </xdr:nvSpPr>
      <xdr:spPr>
        <a:xfrm>
          <a:off x="12763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53339</xdr:rowOff>
    </xdr:from>
    <xdr:to>
      <xdr:col>71</xdr:col>
      <xdr:colOff>177800</xdr:colOff>
      <xdr:row>105</xdr:row>
      <xdr:rowOff>95250</xdr:rowOff>
    </xdr:to>
    <xdr:cxnSp macro="">
      <xdr:nvCxnSpPr>
        <xdr:cNvPr id="789" name="直線コネクタ 788">
          <a:extLst>
            <a:ext uri="{FF2B5EF4-FFF2-40B4-BE49-F238E27FC236}">
              <a16:creationId xmlns:a16="http://schemas.microsoft.com/office/drawing/2014/main" id="{312ED101-0A8D-498A-BAAF-E04CB37CA3FA}"/>
            </a:ext>
          </a:extLst>
        </xdr:cNvPr>
        <xdr:cNvCxnSpPr/>
      </xdr:nvCxnSpPr>
      <xdr:spPr>
        <a:xfrm>
          <a:off x="12814300" y="180555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156863</xdr:rowOff>
    </xdr:from>
    <xdr:ext cx="405111" cy="259045"/>
    <xdr:sp macro="" textlink="">
      <xdr:nvSpPr>
        <xdr:cNvPr id="790" name="n_1aveValue【公民館】&#10;有形固定資産減価償却率">
          <a:extLst>
            <a:ext uri="{FF2B5EF4-FFF2-40B4-BE49-F238E27FC236}">
              <a16:creationId xmlns:a16="http://schemas.microsoft.com/office/drawing/2014/main" id="{C1FFAAE7-1594-4A9A-8F61-68861E398E5A}"/>
            </a:ext>
          </a:extLst>
        </xdr:cNvPr>
        <xdr:cNvSpPr txBox="1"/>
      </xdr:nvSpPr>
      <xdr:spPr>
        <a:xfrm>
          <a:off x="15266044" y="17816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145432</xdr:rowOff>
    </xdr:from>
    <xdr:ext cx="405111" cy="259045"/>
    <xdr:sp macro="" textlink="">
      <xdr:nvSpPr>
        <xdr:cNvPr id="791" name="n_2aveValue【公民館】&#10;有形固定資産減価償却率">
          <a:extLst>
            <a:ext uri="{FF2B5EF4-FFF2-40B4-BE49-F238E27FC236}">
              <a16:creationId xmlns:a16="http://schemas.microsoft.com/office/drawing/2014/main" id="{DED14AE1-C04E-43E1-92BF-7504D42D6770}"/>
            </a:ext>
          </a:extLst>
        </xdr:cNvPr>
        <xdr:cNvSpPr txBox="1"/>
      </xdr:nvSpPr>
      <xdr:spPr>
        <a:xfrm>
          <a:off x="14389744" y="1780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149241</xdr:rowOff>
    </xdr:from>
    <xdr:ext cx="405111" cy="259045"/>
    <xdr:sp macro="" textlink="">
      <xdr:nvSpPr>
        <xdr:cNvPr id="792" name="n_3aveValue【公民館】&#10;有形固定資産減価償却率">
          <a:extLst>
            <a:ext uri="{FF2B5EF4-FFF2-40B4-BE49-F238E27FC236}">
              <a16:creationId xmlns:a16="http://schemas.microsoft.com/office/drawing/2014/main" id="{7F9D71EB-1AF0-4BA1-8C32-20CB88A054F4}"/>
            </a:ext>
          </a:extLst>
        </xdr:cNvPr>
        <xdr:cNvSpPr txBox="1"/>
      </xdr:nvSpPr>
      <xdr:spPr>
        <a:xfrm>
          <a:off x="13500744" y="1780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114952</xdr:rowOff>
    </xdr:from>
    <xdr:ext cx="405111" cy="259045"/>
    <xdr:sp macro="" textlink="">
      <xdr:nvSpPr>
        <xdr:cNvPr id="793" name="n_4aveValue【公民館】&#10;有形固定資産減価償却率">
          <a:extLst>
            <a:ext uri="{FF2B5EF4-FFF2-40B4-BE49-F238E27FC236}">
              <a16:creationId xmlns:a16="http://schemas.microsoft.com/office/drawing/2014/main" id="{7B188604-C341-4E88-ACB5-256BB5D4B27B}"/>
            </a:ext>
          </a:extLst>
        </xdr:cNvPr>
        <xdr:cNvSpPr txBox="1"/>
      </xdr:nvSpPr>
      <xdr:spPr>
        <a:xfrm>
          <a:off x="12611744" y="1777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43832</xdr:rowOff>
    </xdr:from>
    <xdr:ext cx="405111" cy="259045"/>
    <xdr:sp macro="" textlink="">
      <xdr:nvSpPr>
        <xdr:cNvPr id="794" name="n_1mainValue【公民館】&#10;有形固定資産減価償却率">
          <a:extLst>
            <a:ext uri="{FF2B5EF4-FFF2-40B4-BE49-F238E27FC236}">
              <a16:creationId xmlns:a16="http://schemas.microsoft.com/office/drawing/2014/main" id="{2EC8E215-D9EE-451B-A71D-53807C220249}"/>
            </a:ext>
          </a:extLst>
        </xdr:cNvPr>
        <xdr:cNvSpPr txBox="1"/>
      </xdr:nvSpPr>
      <xdr:spPr>
        <a:xfrm>
          <a:off x="15266044" y="1821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9541</xdr:rowOff>
    </xdr:from>
    <xdr:ext cx="405111" cy="259045"/>
    <xdr:sp macro="" textlink="">
      <xdr:nvSpPr>
        <xdr:cNvPr id="795" name="n_2mainValue【公民館】&#10;有形固定資産減価償却率">
          <a:extLst>
            <a:ext uri="{FF2B5EF4-FFF2-40B4-BE49-F238E27FC236}">
              <a16:creationId xmlns:a16="http://schemas.microsoft.com/office/drawing/2014/main" id="{BA333A98-08B6-4FC4-AFDA-7D9754107C74}"/>
            </a:ext>
          </a:extLst>
        </xdr:cNvPr>
        <xdr:cNvSpPr txBox="1"/>
      </xdr:nvSpPr>
      <xdr:spPr>
        <a:xfrm>
          <a:off x="14389744" y="1818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137177</xdr:rowOff>
    </xdr:from>
    <xdr:ext cx="405111" cy="259045"/>
    <xdr:sp macro="" textlink="">
      <xdr:nvSpPr>
        <xdr:cNvPr id="796" name="n_3mainValue【公民館】&#10;有形固定資産減価償却率">
          <a:extLst>
            <a:ext uri="{FF2B5EF4-FFF2-40B4-BE49-F238E27FC236}">
              <a16:creationId xmlns:a16="http://schemas.microsoft.com/office/drawing/2014/main" id="{900BC719-D1F9-4718-A986-43934B15047E}"/>
            </a:ext>
          </a:extLst>
        </xdr:cNvPr>
        <xdr:cNvSpPr txBox="1"/>
      </xdr:nvSpPr>
      <xdr:spPr>
        <a:xfrm>
          <a:off x="135007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95266</xdr:rowOff>
    </xdr:from>
    <xdr:ext cx="405111" cy="259045"/>
    <xdr:sp macro="" textlink="">
      <xdr:nvSpPr>
        <xdr:cNvPr id="797" name="n_4mainValue【公民館】&#10;有形固定資産減価償却率">
          <a:extLst>
            <a:ext uri="{FF2B5EF4-FFF2-40B4-BE49-F238E27FC236}">
              <a16:creationId xmlns:a16="http://schemas.microsoft.com/office/drawing/2014/main" id="{B4E33344-94A9-476C-9852-E54E3F52218F}"/>
            </a:ext>
          </a:extLst>
        </xdr:cNvPr>
        <xdr:cNvSpPr txBox="1"/>
      </xdr:nvSpPr>
      <xdr:spPr>
        <a:xfrm>
          <a:off x="12611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18AEA76E-2897-4A62-B6EB-049A2A7F4D8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D9F21183-7E69-4A07-B0AE-89D6789A6E9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150A3D10-ADFF-4B12-81B2-F9CB5054231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F0FCF5E4-3AE7-4D93-BA30-38DF9E50785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082D4FE1-FF55-44D6-9286-D41C4176CFE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A5AF7298-36C2-453B-9BCE-4E9BF49A39B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8E3F3B1D-3E04-43A7-BF7C-42EF0A481ED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270AEC79-D174-4BE3-821C-C5489A39B83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B50ECB0E-2C8C-4FFF-8719-768C1A26BE9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893017D2-8195-4B9D-9FCF-64246343A5D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59EABCEF-23D2-4237-B179-D89540437E6D}"/>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ECD32859-614F-40C7-9C3F-9F15E69AAF74}"/>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B7586874-689B-4930-9855-F08487C5BA38}"/>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9A4CF4AC-8EA3-496D-BB65-7726A6538E68}"/>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5DCE4009-9D78-47EE-9342-F31BD744A3EA}"/>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6B212185-8B32-4D6A-8E28-1FD6902C5CCB}"/>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9DDE0382-52A6-499C-9762-C607648C747D}"/>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3025D23A-0741-459A-83B5-B7CCDB1248BC}"/>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B4CCBFDE-FBEC-4FE5-90E7-CF0A715646B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360A8412-0A2D-4FB9-B76F-4E806ABA216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4D86FCDC-8990-4F65-9C39-DA8394E5593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819" name="直線コネクタ 818">
          <a:extLst>
            <a:ext uri="{FF2B5EF4-FFF2-40B4-BE49-F238E27FC236}">
              <a16:creationId xmlns:a16="http://schemas.microsoft.com/office/drawing/2014/main" id="{24E9E33A-2E9B-4DA1-B69A-1F86BFAD48D9}"/>
            </a:ext>
          </a:extLst>
        </xdr:cNvPr>
        <xdr:cNvCxnSpPr/>
      </xdr:nvCxnSpPr>
      <xdr:spPr>
        <a:xfrm flipV="1">
          <a:off x="22160864" y="17134332"/>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820" name="【公民館】&#10;一人当たり面積最小値テキスト">
          <a:extLst>
            <a:ext uri="{FF2B5EF4-FFF2-40B4-BE49-F238E27FC236}">
              <a16:creationId xmlns:a16="http://schemas.microsoft.com/office/drawing/2014/main" id="{A9DC30AF-7F3E-4E11-B46E-8C8CC50E0184}"/>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821" name="直線コネクタ 820">
          <a:extLst>
            <a:ext uri="{FF2B5EF4-FFF2-40B4-BE49-F238E27FC236}">
              <a16:creationId xmlns:a16="http://schemas.microsoft.com/office/drawing/2014/main" id="{7354C1B6-1F1A-496A-B64B-332F139E20EE}"/>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822" name="【公民館】&#10;一人当たり面積最大値テキスト">
          <a:extLst>
            <a:ext uri="{FF2B5EF4-FFF2-40B4-BE49-F238E27FC236}">
              <a16:creationId xmlns:a16="http://schemas.microsoft.com/office/drawing/2014/main" id="{5BBCE1D3-6EED-4F10-AF73-9BA999DA840C}"/>
            </a:ext>
          </a:extLst>
        </xdr:cNvPr>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823" name="直線コネクタ 822">
          <a:extLst>
            <a:ext uri="{FF2B5EF4-FFF2-40B4-BE49-F238E27FC236}">
              <a16:creationId xmlns:a16="http://schemas.microsoft.com/office/drawing/2014/main" id="{85D8E3A1-F244-48A1-A0EF-9F0A344165D2}"/>
            </a:ext>
          </a:extLst>
        </xdr:cNvPr>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104412</xdr:rowOff>
    </xdr:from>
    <xdr:ext cx="469744" cy="259045"/>
    <xdr:sp macro="" textlink="">
      <xdr:nvSpPr>
        <xdr:cNvPr id="824" name="【公民館】&#10;一人当たり面積平均値テキスト">
          <a:extLst>
            <a:ext uri="{FF2B5EF4-FFF2-40B4-BE49-F238E27FC236}">
              <a16:creationId xmlns:a16="http://schemas.microsoft.com/office/drawing/2014/main" id="{FA3A8722-A270-4BD4-B05A-E187BC5F07DD}"/>
            </a:ext>
          </a:extLst>
        </xdr:cNvPr>
        <xdr:cNvSpPr txBox="1"/>
      </xdr:nvSpPr>
      <xdr:spPr>
        <a:xfrm>
          <a:off x="22199600" y="1810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825" name="フローチャート: 判断 824">
          <a:extLst>
            <a:ext uri="{FF2B5EF4-FFF2-40B4-BE49-F238E27FC236}">
              <a16:creationId xmlns:a16="http://schemas.microsoft.com/office/drawing/2014/main" id="{4D2DCADE-D453-44C9-9339-71B1714828E0}"/>
            </a:ext>
          </a:extLst>
        </xdr:cNvPr>
        <xdr:cNvSpPr/>
      </xdr:nvSpPr>
      <xdr:spPr>
        <a:xfrm>
          <a:off x="221107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26" name="フローチャート: 判断 825">
          <a:extLst>
            <a:ext uri="{FF2B5EF4-FFF2-40B4-BE49-F238E27FC236}">
              <a16:creationId xmlns:a16="http://schemas.microsoft.com/office/drawing/2014/main" id="{6A0AD175-AD0A-4D74-BBF6-10B8A0719A0F}"/>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827" name="フローチャート: 判断 826">
          <a:extLst>
            <a:ext uri="{FF2B5EF4-FFF2-40B4-BE49-F238E27FC236}">
              <a16:creationId xmlns:a16="http://schemas.microsoft.com/office/drawing/2014/main" id="{4F3CABB0-E77B-4B8F-968A-3C48BA0837E3}"/>
            </a:ext>
          </a:extLst>
        </xdr:cNvPr>
        <xdr:cNvSpPr/>
      </xdr:nvSpPr>
      <xdr:spPr>
        <a:xfrm>
          <a:off x="203835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828" name="フローチャート: 判断 827">
          <a:extLst>
            <a:ext uri="{FF2B5EF4-FFF2-40B4-BE49-F238E27FC236}">
              <a16:creationId xmlns:a16="http://schemas.microsoft.com/office/drawing/2014/main" id="{4B87F0D2-D32C-45E6-811A-1C5AC513E4BA}"/>
            </a:ext>
          </a:extLst>
        </xdr:cNvPr>
        <xdr:cNvSpPr/>
      </xdr:nvSpPr>
      <xdr:spPr>
        <a:xfrm>
          <a:off x="19494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121413</xdr:rowOff>
    </xdr:from>
    <xdr:to>
      <xdr:col>98</xdr:col>
      <xdr:colOff>38100</xdr:colOff>
      <xdr:row>106</xdr:row>
      <xdr:rowOff>51563</xdr:rowOff>
    </xdr:to>
    <xdr:sp macro="" textlink="">
      <xdr:nvSpPr>
        <xdr:cNvPr id="829" name="フローチャート: 判断 828">
          <a:extLst>
            <a:ext uri="{FF2B5EF4-FFF2-40B4-BE49-F238E27FC236}">
              <a16:creationId xmlns:a16="http://schemas.microsoft.com/office/drawing/2014/main" id="{400F629F-0A46-4C33-ABCD-B59EC7A6D103}"/>
            </a:ext>
          </a:extLst>
        </xdr:cNvPr>
        <xdr:cNvSpPr/>
      </xdr:nvSpPr>
      <xdr:spPr>
        <a:xfrm>
          <a:off x="186055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7E0A2B0A-0901-4A76-B7B8-F00F9123F6E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9E9D961D-7345-4913-B74D-C44D5665F7B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E694F1AE-D3BF-4F0B-A616-F4DF259C9D3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9DD04753-87ED-49BA-8B6F-E77B4D608C4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2A321E56-929F-4089-9E3D-8F30A1C0FD4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116839</xdr:rowOff>
    </xdr:from>
    <xdr:to>
      <xdr:col>116</xdr:col>
      <xdr:colOff>114300</xdr:colOff>
      <xdr:row>104</xdr:row>
      <xdr:rowOff>46989</xdr:rowOff>
    </xdr:to>
    <xdr:sp macro="" textlink="">
      <xdr:nvSpPr>
        <xdr:cNvPr id="835" name="楕円 834">
          <a:extLst>
            <a:ext uri="{FF2B5EF4-FFF2-40B4-BE49-F238E27FC236}">
              <a16:creationId xmlns:a16="http://schemas.microsoft.com/office/drawing/2014/main" id="{45AC7FA1-90A6-40DC-AA05-6ECD4ACD0DE4}"/>
            </a:ext>
          </a:extLst>
        </xdr:cNvPr>
        <xdr:cNvSpPr/>
      </xdr:nvSpPr>
      <xdr:spPr>
        <a:xfrm>
          <a:off x="221107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139716</xdr:rowOff>
    </xdr:from>
    <xdr:ext cx="469744" cy="259045"/>
    <xdr:sp macro="" textlink="">
      <xdr:nvSpPr>
        <xdr:cNvPr id="836" name="【公民館】&#10;一人当たり面積該当値テキスト">
          <a:extLst>
            <a:ext uri="{FF2B5EF4-FFF2-40B4-BE49-F238E27FC236}">
              <a16:creationId xmlns:a16="http://schemas.microsoft.com/office/drawing/2014/main" id="{AB23CDBF-E910-414B-860E-E9E68AC83383}"/>
            </a:ext>
          </a:extLst>
        </xdr:cNvPr>
        <xdr:cNvSpPr txBox="1"/>
      </xdr:nvSpPr>
      <xdr:spPr>
        <a:xfrm>
          <a:off x="22199600" y="1762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29972</xdr:rowOff>
    </xdr:from>
    <xdr:to>
      <xdr:col>112</xdr:col>
      <xdr:colOff>38100</xdr:colOff>
      <xdr:row>103</xdr:row>
      <xdr:rowOff>131572</xdr:rowOff>
    </xdr:to>
    <xdr:sp macro="" textlink="">
      <xdr:nvSpPr>
        <xdr:cNvPr id="837" name="楕円 836">
          <a:extLst>
            <a:ext uri="{FF2B5EF4-FFF2-40B4-BE49-F238E27FC236}">
              <a16:creationId xmlns:a16="http://schemas.microsoft.com/office/drawing/2014/main" id="{0EA335AA-486B-4DBE-A88A-F604F02E322B}"/>
            </a:ext>
          </a:extLst>
        </xdr:cNvPr>
        <xdr:cNvSpPr/>
      </xdr:nvSpPr>
      <xdr:spPr>
        <a:xfrm>
          <a:off x="21272500" y="176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80772</xdr:rowOff>
    </xdr:from>
    <xdr:to>
      <xdr:col>116</xdr:col>
      <xdr:colOff>63500</xdr:colOff>
      <xdr:row>103</xdr:row>
      <xdr:rowOff>167639</xdr:rowOff>
    </xdr:to>
    <xdr:cxnSp macro="">
      <xdr:nvCxnSpPr>
        <xdr:cNvPr id="838" name="直線コネクタ 837">
          <a:extLst>
            <a:ext uri="{FF2B5EF4-FFF2-40B4-BE49-F238E27FC236}">
              <a16:creationId xmlns:a16="http://schemas.microsoft.com/office/drawing/2014/main" id="{E7C9B3A8-0850-4C8C-B125-23856F2C1B1D}"/>
            </a:ext>
          </a:extLst>
        </xdr:cNvPr>
        <xdr:cNvCxnSpPr/>
      </xdr:nvCxnSpPr>
      <xdr:spPr>
        <a:xfrm>
          <a:off x="21323300" y="17740122"/>
          <a:ext cx="8382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45974</xdr:rowOff>
    </xdr:from>
    <xdr:to>
      <xdr:col>107</xdr:col>
      <xdr:colOff>101600</xdr:colOff>
      <xdr:row>103</xdr:row>
      <xdr:rowOff>147574</xdr:rowOff>
    </xdr:to>
    <xdr:sp macro="" textlink="">
      <xdr:nvSpPr>
        <xdr:cNvPr id="839" name="楕円 838">
          <a:extLst>
            <a:ext uri="{FF2B5EF4-FFF2-40B4-BE49-F238E27FC236}">
              <a16:creationId xmlns:a16="http://schemas.microsoft.com/office/drawing/2014/main" id="{AD09672B-5400-494A-BDD4-84896D927E50}"/>
            </a:ext>
          </a:extLst>
        </xdr:cNvPr>
        <xdr:cNvSpPr/>
      </xdr:nvSpPr>
      <xdr:spPr>
        <a:xfrm>
          <a:off x="20383500" y="1770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80772</xdr:rowOff>
    </xdr:from>
    <xdr:to>
      <xdr:col>111</xdr:col>
      <xdr:colOff>177800</xdr:colOff>
      <xdr:row>103</xdr:row>
      <xdr:rowOff>96774</xdr:rowOff>
    </xdr:to>
    <xdr:cxnSp macro="">
      <xdr:nvCxnSpPr>
        <xdr:cNvPr id="840" name="直線コネクタ 839">
          <a:extLst>
            <a:ext uri="{FF2B5EF4-FFF2-40B4-BE49-F238E27FC236}">
              <a16:creationId xmlns:a16="http://schemas.microsoft.com/office/drawing/2014/main" id="{9D9C9ADA-690A-49A4-B9BE-50C556F70E4F}"/>
            </a:ext>
          </a:extLst>
        </xdr:cNvPr>
        <xdr:cNvCxnSpPr/>
      </xdr:nvCxnSpPr>
      <xdr:spPr>
        <a:xfrm flipV="1">
          <a:off x="20434300" y="1774012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64263</xdr:rowOff>
    </xdr:from>
    <xdr:to>
      <xdr:col>102</xdr:col>
      <xdr:colOff>165100</xdr:colOff>
      <xdr:row>103</xdr:row>
      <xdr:rowOff>165863</xdr:rowOff>
    </xdr:to>
    <xdr:sp macro="" textlink="">
      <xdr:nvSpPr>
        <xdr:cNvPr id="841" name="楕円 840">
          <a:extLst>
            <a:ext uri="{FF2B5EF4-FFF2-40B4-BE49-F238E27FC236}">
              <a16:creationId xmlns:a16="http://schemas.microsoft.com/office/drawing/2014/main" id="{DFC33E31-5EAF-4695-AEC6-F3E892422BE1}"/>
            </a:ext>
          </a:extLst>
        </xdr:cNvPr>
        <xdr:cNvSpPr/>
      </xdr:nvSpPr>
      <xdr:spPr>
        <a:xfrm>
          <a:off x="19494500" y="1772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96774</xdr:rowOff>
    </xdr:from>
    <xdr:to>
      <xdr:col>107</xdr:col>
      <xdr:colOff>50800</xdr:colOff>
      <xdr:row>103</xdr:row>
      <xdr:rowOff>115063</xdr:rowOff>
    </xdr:to>
    <xdr:cxnSp macro="">
      <xdr:nvCxnSpPr>
        <xdr:cNvPr id="842" name="直線コネクタ 841">
          <a:extLst>
            <a:ext uri="{FF2B5EF4-FFF2-40B4-BE49-F238E27FC236}">
              <a16:creationId xmlns:a16="http://schemas.microsoft.com/office/drawing/2014/main" id="{4CBA18AD-135B-417D-87B1-823427EAF879}"/>
            </a:ext>
          </a:extLst>
        </xdr:cNvPr>
        <xdr:cNvCxnSpPr/>
      </xdr:nvCxnSpPr>
      <xdr:spPr>
        <a:xfrm flipV="1">
          <a:off x="19545300" y="177561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80263</xdr:rowOff>
    </xdr:from>
    <xdr:to>
      <xdr:col>98</xdr:col>
      <xdr:colOff>38100</xdr:colOff>
      <xdr:row>104</xdr:row>
      <xdr:rowOff>10413</xdr:rowOff>
    </xdr:to>
    <xdr:sp macro="" textlink="">
      <xdr:nvSpPr>
        <xdr:cNvPr id="843" name="楕円 842">
          <a:extLst>
            <a:ext uri="{FF2B5EF4-FFF2-40B4-BE49-F238E27FC236}">
              <a16:creationId xmlns:a16="http://schemas.microsoft.com/office/drawing/2014/main" id="{4B0A694C-8560-407D-AEAE-3FA95AEF1E28}"/>
            </a:ext>
          </a:extLst>
        </xdr:cNvPr>
        <xdr:cNvSpPr/>
      </xdr:nvSpPr>
      <xdr:spPr>
        <a:xfrm>
          <a:off x="18605500" y="1773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115063</xdr:rowOff>
    </xdr:from>
    <xdr:to>
      <xdr:col>102</xdr:col>
      <xdr:colOff>114300</xdr:colOff>
      <xdr:row>103</xdr:row>
      <xdr:rowOff>131063</xdr:rowOff>
    </xdr:to>
    <xdr:cxnSp macro="">
      <xdr:nvCxnSpPr>
        <xdr:cNvPr id="844" name="直線コネクタ 843">
          <a:extLst>
            <a:ext uri="{FF2B5EF4-FFF2-40B4-BE49-F238E27FC236}">
              <a16:creationId xmlns:a16="http://schemas.microsoft.com/office/drawing/2014/main" id="{779B2B73-65F5-4078-8F64-57B997B22325}"/>
            </a:ext>
          </a:extLst>
        </xdr:cNvPr>
        <xdr:cNvCxnSpPr/>
      </xdr:nvCxnSpPr>
      <xdr:spPr>
        <a:xfrm flipV="1">
          <a:off x="18656300" y="17774413"/>
          <a:ext cx="889000" cy="1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845" name="n_1aveValue【公民館】&#10;一人当たり面積">
          <a:extLst>
            <a:ext uri="{FF2B5EF4-FFF2-40B4-BE49-F238E27FC236}">
              <a16:creationId xmlns:a16="http://schemas.microsoft.com/office/drawing/2014/main" id="{78996597-B5DD-447C-A51E-9C5C39187993}"/>
            </a:ext>
          </a:extLst>
        </xdr:cNvPr>
        <xdr:cNvSpPr txBox="1"/>
      </xdr:nvSpPr>
      <xdr:spPr>
        <a:xfrm>
          <a:off x="210757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47262</xdr:rowOff>
    </xdr:from>
    <xdr:ext cx="469744" cy="259045"/>
    <xdr:sp macro="" textlink="">
      <xdr:nvSpPr>
        <xdr:cNvPr id="846" name="n_2aveValue【公民館】&#10;一人当たり面積">
          <a:extLst>
            <a:ext uri="{FF2B5EF4-FFF2-40B4-BE49-F238E27FC236}">
              <a16:creationId xmlns:a16="http://schemas.microsoft.com/office/drawing/2014/main" id="{C78175D1-4822-4720-BC58-D92E8B0D736A}"/>
            </a:ext>
          </a:extLst>
        </xdr:cNvPr>
        <xdr:cNvSpPr txBox="1"/>
      </xdr:nvSpPr>
      <xdr:spPr>
        <a:xfrm>
          <a:off x="20199427" y="1822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33545</xdr:rowOff>
    </xdr:from>
    <xdr:ext cx="469744" cy="259045"/>
    <xdr:sp macro="" textlink="">
      <xdr:nvSpPr>
        <xdr:cNvPr id="847" name="n_3aveValue【公民館】&#10;一人当たり面積">
          <a:extLst>
            <a:ext uri="{FF2B5EF4-FFF2-40B4-BE49-F238E27FC236}">
              <a16:creationId xmlns:a16="http://schemas.microsoft.com/office/drawing/2014/main" id="{4DE6404A-3A8C-4EA4-886A-E150526CB109}"/>
            </a:ext>
          </a:extLst>
        </xdr:cNvPr>
        <xdr:cNvSpPr txBox="1"/>
      </xdr:nvSpPr>
      <xdr:spPr>
        <a:xfrm>
          <a:off x="19310427" y="1820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42690</xdr:rowOff>
    </xdr:from>
    <xdr:ext cx="469744" cy="259045"/>
    <xdr:sp macro="" textlink="">
      <xdr:nvSpPr>
        <xdr:cNvPr id="848" name="n_4aveValue【公民館】&#10;一人当たり面積">
          <a:extLst>
            <a:ext uri="{FF2B5EF4-FFF2-40B4-BE49-F238E27FC236}">
              <a16:creationId xmlns:a16="http://schemas.microsoft.com/office/drawing/2014/main" id="{BD556F55-67C9-4539-9549-10F66AB28411}"/>
            </a:ext>
          </a:extLst>
        </xdr:cNvPr>
        <xdr:cNvSpPr txBox="1"/>
      </xdr:nvSpPr>
      <xdr:spPr>
        <a:xfrm>
          <a:off x="18421427" y="1821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148099</xdr:rowOff>
    </xdr:from>
    <xdr:ext cx="469744" cy="259045"/>
    <xdr:sp macro="" textlink="">
      <xdr:nvSpPr>
        <xdr:cNvPr id="849" name="n_1mainValue【公民館】&#10;一人当たり面積">
          <a:extLst>
            <a:ext uri="{FF2B5EF4-FFF2-40B4-BE49-F238E27FC236}">
              <a16:creationId xmlns:a16="http://schemas.microsoft.com/office/drawing/2014/main" id="{0F9171F7-7C8B-478A-A602-E15B00B97C45}"/>
            </a:ext>
          </a:extLst>
        </xdr:cNvPr>
        <xdr:cNvSpPr txBox="1"/>
      </xdr:nvSpPr>
      <xdr:spPr>
        <a:xfrm>
          <a:off x="21075727" y="1746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164101</xdr:rowOff>
    </xdr:from>
    <xdr:ext cx="469744" cy="259045"/>
    <xdr:sp macro="" textlink="">
      <xdr:nvSpPr>
        <xdr:cNvPr id="850" name="n_2mainValue【公民館】&#10;一人当たり面積">
          <a:extLst>
            <a:ext uri="{FF2B5EF4-FFF2-40B4-BE49-F238E27FC236}">
              <a16:creationId xmlns:a16="http://schemas.microsoft.com/office/drawing/2014/main" id="{85081C9C-E57D-44AF-894E-3F5A4757F5BD}"/>
            </a:ext>
          </a:extLst>
        </xdr:cNvPr>
        <xdr:cNvSpPr txBox="1"/>
      </xdr:nvSpPr>
      <xdr:spPr>
        <a:xfrm>
          <a:off x="20199427" y="1748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10940</xdr:rowOff>
    </xdr:from>
    <xdr:ext cx="469744" cy="259045"/>
    <xdr:sp macro="" textlink="">
      <xdr:nvSpPr>
        <xdr:cNvPr id="851" name="n_3mainValue【公民館】&#10;一人当たり面積">
          <a:extLst>
            <a:ext uri="{FF2B5EF4-FFF2-40B4-BE49-F238E27FC236}">
              <a16:creationId xmlns:a16="http://schemas.microsoft.com/office/drawing/2014/main" id="{FF5785C3-E372-4C6F-A5EA-DC3078EC4343}"/>
            </a:ext>
          </a:extLst>
        </xdr:cNvPr>
        <xdr:cNvSpPr txBox="1"/>
      </xdr:nvSpPr>
      <xdr:spPr>
        <a:xfrm>
          <a:off x="19310427" y="1749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26940</xdr:rowOff>
    </xdr:from>
    <xdr:ext cx="469744" cy="259045"/>
    <xdr:sp macro="" textlink="">
      <xdr:nvSpPr>
        <xdr:cNvPr id="852" name="n_4mainValue【公民館】&#10;一人当たり面積">
          <a:extLst>
            <a:ext uri="{FF2B5EF4-FFF2-40B4-BE49-F238E27FC236}">
              <a16:creationId xmlns:a16="http://schemas.microsoft.com/office/drawing/2014/main" id="{8B60795A-6FCD-4589-A72F-847DB6F219B3}"/>
            </a:ext>
          </a:extLst>
        </xdr:cNvPr>
        <xdr:cNvSpPr txBox="1"/>
      </xdr:nvSpPr>
      <xdr:spPr>
        <a:xfrm>
          <a:off x="18421427" y="1751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ED1548CE-9F2D-481A-8DC8-DA6708B7DF9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8EB4DC70-938A-49F2-B152-B2047047796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80AA7D19-C645-40C5-9C1B-65518BED543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以降認定こども園の統廃合が進んでいるものの、少子化と中山間地域に集落が点在している地理的な要因もあり一人当たり面積が大きい。同じ要因で道路延長や橋りょう・トンネルが類似団体平均、全国平均、県平均を大きく上回っている。また、学校施設の老朽化が進んでいるため、計画的に長寿命化改良工事の実施や統廃合の検討をしてい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年度に策定し令和３年度に改訂した公共施設等総合管理計画、令和２年度に策定した公共施設等個別施設計画に基づき、公共建築物等の保有量を圧縮しながら施設の維持管理に努めている。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なお令和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関しては、固定資産台帳システム更新に伴い、施設類型の見直しと台帳精査を行ったことにより、児童館の有形固定資産減価償却率が大幅に低くなった（別の施設類型のものが含まれていたため、除外したことによる分母の減少かつ新設施設（減価償却途中かつ規模の大きい施設）が反映されておらず、記載漏れがあったため</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2709671-C237-4EC0-A2FB-43F33058653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CCC35AF-2954-48C4-A7B2-3D87276AE79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1F3BF97-46B1-4162-9BEB-1B522BAF078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83D9E06-466D-476F-A41D-8142506F02A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岐阜県下呂市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222A8EF-2614-4B02-A95A-AA07796B815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A4F5029-E192-4456-8839-F9DFC5A5F0F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3E16B2C-63D1-49BC-B6FE-1FC2F0DDF5D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260B1D0-A9C6-4D5E-8B37-C7B768184B1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7AE0CDC-D2BE-4DCC-837A-8B599FB3CD3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5DDC269-599E-49B5-8CC8-097D7EEC028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29,495
28,730
851.21
26,512,445
25,287,434
1,032,978
13,653,569
22,026,034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BEDDF24-A9F0-47E6-B3D6-9788A729DF7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F9BEC6E-9ECB-4C7B-A9A5-9526081EFDB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35956D4-026C-41E5-BA18-0B59F2BF04F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A8C8F64-4ACA-4E21-A75C-9286D844599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C8538E0-EB71-4747-81ED-66DA57F30BE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32B771D-BAAC-4272-906E-9BC50D93614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5AB871D-84D6-4F2D-9F63-13ECFC183B2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EF3B552-C3C2-4F67-857C-2D920AE42F2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432443E-329C-462B-B077-7ED9041D0DD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7B23E63-52BB-4157-B101-F65048CEE3A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87C222A-AE2F-41A3-BBD7-EA277B2AF26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26D4EBB-773C-4341-8EA9-A0954B17811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15C80BC-9C78-4724-8DF7-C512FA3B14A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26D9312-175A-4598-99F7-2B3A90C0711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8F0045B-DE72-42DF-AFEA-B438C12DB6C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83C0479-E9C6-484A-BDB4-C1A30B892C0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B6E48D7-E7F0-4B08-9832-0631226C59E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4F3F18C-E00A-4A3B-A0B2-E1B18F901EC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132105A-3F45-43E3-AC9C-F30C3EBAD6D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D131157-4AB1-4282-8565-EF0D9DC1088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AE07048-F5F0-447A-9C58-4F57EAFEAA6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A1870FC-8EBA-4AB6-BE60-784E70E0CFA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451E417-26A6-4F0F-AB99-DF7488E3E58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C012215-5974-4444-829A-2F709A7AED1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E0B0C87-C02F-45DF-BA7C-ABC1505C261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7C05381-279F-4987-8F5B-84E9CF570B5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883313B-C818-4EA7-87CB-D6F16F75100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1C32C84-9542-40ED-84BF-619D2C1AA85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1F1D409-810F-4A27-8F82-CCD922D3B87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3E9CDCD-5CBC-465B-AC7B-11859D878CC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2AD54FD-345D-4EB9-B189-C2CA0F317A0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397848E-6D9A-47F2-A44A-708F8069064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A9ED455-C082-4CB1-A608-E012C4FD29B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C6B7A89-F35B-4E3A-A17B-AEDA173C689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781BBCD-9D92-4905-B187-5748B01B846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18223D6-2E00-4694-9743-44B5AF6A1AF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B6ECA83-7881-4543-BC86-DE599B3310A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2796B4A-E85A-4296-BF6F-A997E982471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D308EF0-7E93-4F06-95B9-4D5262C029E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97E3891-5404-467D-9004-4A4460FB438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B9459B9-1A51-44BF-8043-03F6A78BD73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5E0C4509-89DA-4C1B-8170-76F4B9ED8BCD}"/>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C9792B0-2264-458E-89AA-5AC22579007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B7518AEB-CE1A-4032-9148-DC76DD8B2E3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BFEC1B71-127D-48BB-9E28-0F17EC4FEA17}"/>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22A952FF-030E-40B8-9DFD-A9993713D70B}"/>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F71403A3-27EE-48AA-9225-7B0AE1A96721}"/>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5971423C-253A-4FD3-8311-61A9B2359D9D}"/>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B33DD591-6164-43CC-8567-09E468B2DB24}"/>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a:extLst>
            <a:ext uri="{FF2B5EF4-FFF2-40B4-BE49-F238E27FC236}">
              <a16:creationId xmlns:a16="http://schemas.microsoft.com/office/drawing/2014/main" id="{7C1DA99A-A252-4BE3-B0CD-018257706751}"/>
            </a:ext>
          </a:extLst>
        </xdr:cNvPr>
        <xdr:cNvSpPr txBox="1"/>
      </xdr:nvSpPr>
      <xdr:spPr>
        <a:xfrm>
          <a:off x="4673600" y="6103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72BAC1AA-E1DD-4173-AC13-115B383DF5D6}"/>
            </a:ext>
          </a:extLst>
        </xdr:cNvPr>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71ED2B8D-0CAC-40C1-944A-7AFE61F850A1}"/>
            </a:ext>
          </a:extLst>
        </xdr:cNvPr>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5A4DF131-847F-43A6-915F-6B9DD8FB0653}"/>
            </a:ext>
          </a:extLst>
        </xdr:cNvPr>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53340</xdr:rowOff>
    </xdr:from>
    <xdr:to>
      <xdr:col>10</xdr:col>
      <xdr:colOff>165100</xdr:colOff>
      <xdr:row>38</xdr:row>
      <xdr:rowOff>154940</xdr:rowOff>
    </xdr:to>
    <xdr:sp macro="" textlink="">
      <xdr:nvSpPr>
        <xdr:cNvPr id="65" name="フローチャート: 判断 64">
          <a:extLst>
            <a:ext uri="{FF2B5EF4-FFF2-40B4-BE49-F238E27FC236}">
              <a16:creationId xmlns:a16="http://schemas.microsoft.com/office/drawing/2014/main" id="{2693E500-DD93-4C98-941F-9E2ED2F378E2}"/>
            </a:ext>
          </a:extLst>
        </xdr:cNvPr>
        <xdr:cNvSpPr/>
      </xdr:nvSpPr>
      <xdr:spPr>
        <a:xfrm>
          <a:off x="19685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7620</xdr:rowOff>
    </xdr:from>
    <xdr:to>
      <xdr:col>6</xdr:col>
      <xdr:colOff>38100</xdr:colOff>
      <xdr:row>38</xdr:row>
      <xdr:rowOff>109220</xdr:rowOff>
    </xdr:to>
    <xdr:sp macro="" textlink="">
      <xdr:nvSpPr>
        <xdr:cNvPr id="66" name="フローチャート: 判断 65">
          <a:extLst>
            <a:ext uri="{FF2B5EF4-FFF2-40B4-BE49-F238E27FC236}">
              <a16:creationId xmlns:a16="http://schemas.microsoft.com/office/drawing/2014/main" id="{A1C3A52A-2F7C-437A-BE7C-DEED6A8CAAE4}"/>
            </a:ext>
          </a:extLst>
        </xdr:cNvPr>
        <xdr:cNvSpPr/>
      </xdr:nvSpPr>
      <xdr:spPr>
        <a:xfrm>
          <a:off x="10795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F32E85D7-0214-4F77-A01F-86C25FFBC59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9A25F1F-0CF5-4E46-B870-801BDFF84AD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08E0DB3-D615-4AD9-9702-EA3A084B73A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8731C19-0BB6-4BCE-958F-DF630727676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27153DE-A5B7-4076-B404-A20462DA9FD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165100</xdr:rowOff>
    </xdr:from>
    <xdr:to>
      <xdr:col>24</xdr:col>
      <xdr:colOff>114300</xdr:colOff>
      <xdr:row>38</xdr:row>
      <xdr:rowOff>95250</xdr:rowOff>
    </xdr:to>
    <xdr:sp macro="" textlink="">
      <xdr:nvSpPr>
        <xdr:cNvPr id="72" name="楕円 71">
          <a:extLst>
            <a:ext uri="{FF2B5EF4-FFF2-40B4-BE49-F238E27FC236}">
              <a16:creationId xmlns:a16="http://schemas.microsoft.com/office/drawing/2014/main" id="{F6AD481B-BC90-4DE1-8BDC-6C8AB3E5D004}"/>
            </a:ext>
          </a:extLst>
        </xdr:cNvPr>
        <xdr:cNvSpPr/>
      </xdr:nvSpPr>
      <xdr:spPr>
        <a:xfrm>
          <a:off x="45847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143527</xdr:rowOff>
    </xdr:from>
    <xdr:ext cx="405111" cy="259045"/>
    <xdr:sp macro="" textlink="">
      <xdr:nvSpPr>
        <xdr:cNvPr id="73" name="【図書館】&#10;有形固定資産減価償却率該当値テキスト">
          <a:extLst>
            <a:ext uri="{FF2B5EF4-FFF2-40B4-BE49-F238E27FC236}">
              <a16:creationId xmlns:a16="http://schemas.microsoft.com/office/drawing/2014/main" id="{231208A5-779C-41E9-9643-0C4C608C7C9D}"/>
            </a:ext>
          </a:extLst>
        </xdr:cNvPr>
        <xdr:cNvSpPr txBox="1"/>
      </xdr:nvSpPr>
      <xdr:spPr>
        <a:xfrm>
          <a:off x="4673600" y="648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0</xdr:rowOff>
    </xdr:from>
    <xdr:to>
      <xdr:col>20</xdr:col>
      <xdr:colOff>38100</xdr:colOff>
      <xdr:row>38</xdr:row>
      <xdr:rowOff>101600</xdr:rowOff>
    </xdr:to>
    <xdr:sp macro="" textlink="">
      <xdr:nvSpPr>
        <xdr:cNvPr id="74" name="楕円 73">
          <a:extLst>
            <a:ext uri="{FF2B5EF4-FFF2-40B4-BE49-F238E27FC236}">
              <a16:creationId xmlns:a16="http://schemas.microsoft.com/office/drawing/2014/main" id="{8DD1E080-06AF-4225-8E98-75F59A74E94E}"/>
            </a:ext>
          </a:extLst>
        </xdr:cNvPr>
        <xdr:cNvSpPr/>
      </xdr:nvSpPr>
      <xdr:spPr>
        <a:xfrm>
          <a:off x="37465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44450</xdr:rowOff>
    </xdr:from>
    <xdr:to>
      <xdr:col>24</xdr:col>
      <xdr:colOff>63500</xdr:colOff>
      <xdr:row>38</xdr:row>
      <xdr:rowOff>50800</xdr:rowOff>
    </xdr:to>
    <xdr:cxnSp macro="">
      <xdr:nvCxnSpPr>
        <xdr:cNvPr id="75" name="直線コネクタ 74">
          <a:extLst>
            <a:ext uri="{FF2B5EF4-FFF2-40B4-BE49-F238E27FC236}">
              <a16:creationId xmlns:a16="http://schemas.microsoft.com/office/drawing/2014/main" id="{E6E616B4-0B0D-4A08-BC56-26412D569780}"/>
            </a:ext>
          </a:extLst>
        </xdr:cNvPr>
        <xdr:cNvCxnSpPr/>
      </xdr:nvCxnSpPr>
      <xdr:spPr>
        <a:xfrm flipV="1">
          <a:off x="3797300" y="655955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146050</xdr:rowOff>
    </xdr:from>
    <xdr:to>
      <xdr:col>15</xdr:col>
      <xdr:colOff>101600</xdr:colOff>
      <xdr:row>38</xdr:row>
      <xdr:rowOff>76200</xdr:rowOff>
    </xdr:to>
    <xdr:sp macro="" textlink="">
      <xdr:nvSpPr>
        <xdr:cNvPr id="76" name="楕円 75">
          <a:extLst>
            <a:ext uri="{FF2B5EF4-FFF2-40B4-BE49-F238E27FC236}">
              <a16:creationId xmlns:a16="http://schemas.microsoft.com/office/drawing/2014/main" id="{CC1B46CC-8A51-450E-A485-8BDD18435570}"/>
            </a:ext>
          </a:extLst>
        </xdr:cNvPr>
        <xdr:cNvSpPr/>
      </xdr:nvSpPr>
      <xdr:spPr>
        <a:xfrm>
          <a:off x="2857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25400</xdr:rowOff>
    </xdr:from>
    <xdr:to>
      <xdr:col>19</xdr:col>
      <xdr:colOff>177800</xdr:colOff>
      <xdr:row>38</xdr:row>
      <xdr:rowOff>50800</xdr:rowOff>
    </xdr:to>
    <xdr:cxnSp macro="">
      <xdr:nvCxnSpPr>
        <xdr:cNvPr id="77" name="直線コネクタ 76">
          <a:extLst>
            <a:ext uri="{FF2B5EF4-FFF2-40B4-BE49-F238E27FC236}">
              <a16:creationId xmlns:a16="http://schemas.microsoft.com/office/drawing/2014/main" id="{21C4E537-7228-4B10-ACC4-3944D57B5E1B}"/>
            </a:ext>
          </a:extLst>
        </xdr:cNvPr>
        <xdr:cNvCxnSpPr/>
      </xdr:nvCxnSpPr>
      <xdr:spPr>
        <a:xfrm>
          <a:off x="2908300" y="6540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120650</xdr:rowOff>
    </xdr:from>
    <xdr:to>
      <xdr:col>10</xdr:col>
      <xdr:colOff>165100</xdr:colOff>
      <xdr:row>38</xdr:row>
      <xdr:rowOff>50800</xdr:rowOff>
    </xdr:to>
    <xdr:sp macro="" textlink="">
      <xdr:nvSpPr>
        <xdr:cNvPr id="78" name="楕円 77">
          <a:extLst>
            <a:ext uri="{FF2B5EF4-FFF2-40B4-BE49-F238E27FC236}">
              <a16:creationId xmlns:a16="http://schemas.microsoft.com/office/drawing/2014/main" id="{111F63F7-2B45-4647-B2FD-897D5DAD204A}"/>
            </a:ext>
          </a:extLst>
        </xdr:cNvPr>
        <xdr:cNvSpPr/>
      </xdr:nvSpPr>
      <xdr:spPr>
        <a:xfrm>
          <a:off x="1968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0</xdr:rowOff>
    </xdr:from>
    <xdr:to>
      <xdr:col>15</xdr:col>
      <xdr:colOff>50800</xdr:colOff>
      <xdr:row>38</xdr:row>
      <xdr:rowOff>25400</xdr:rowOff>
    </xdr:to>
    <xdr:cxnSp macro="">
      <xdr:nvCxnSpPr>
        <xdr:cNvPr id="79" name="直線コネクタ 78">
          <a:extLst>
            <a:ext uri="{FF2B5EF4-FFF2-40B4-BE49-F238E27FC236}">
              <a16:creationId xmlns:a16="http://schemas.microsoft.com/office/drawing/2014/main" id="{ED710AF7-1264-49D4-B43E-05E3A955E3C3}"/>
            </a:ext>
          </a:extLst>
        </xdr:cNvPr>
        <xdr:cNvCxnSpPr/>
      </xdr:nvCxnSpPr>
      <xdr:spPr>
        <a:xfrm>
          <a:off x="2019300" y="6515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95250</xdr:rowOff>
    </xdr:from>
    <xdr:to>
      <xdr:col>6</xdr:col>
      <xdr:colOff>38100</xdr:colOff>
      <xdr:row>38</xdr:row>
      <xdr:rowOff>25400</xdr:rowOff>
    </xdr:to>
    <xdr:sp macro="" textlink="">
      <xdr:nvSpPr>
        <xdr:cNvPr id="80" name="楕円 79">
          <a:extLst>
            <a:ext uri="{FF2B5EF4-FFF2-40B4-BE49-F238E27FC236}">
              <a16:creationId xmlns:a16="http://schemas.microsoft.com/office/drawing/2014/main" id="{16549464-1D74-460D-8770-8A443A9CCF6A}"/>
            </a:ext>
          </a:extLst>
        </xdr:cNvPr>
        <xdr:cNvSpPr/>
      </xdr:nvSpPr>
      <xdr:spPr>
        <a:xfrm>
          <a:off x="10795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146050</xdr:rowOff>
    </xdr:from>
    <xdr:to>
      <xdr:col>10</xdr:col>
      <xdr:colOff>114300</xdr:colOff>
      <xdr:row>38</xdr:row>
      <xdr:rowOff>0</xdr:rowOff>
    </xdr:to>
    <xdr:cxnSp macro="">
      <xdr:nvCxnSpPr>
        <xdr:cNvPr id="81" name="直線コネクタ 80">
          <a:extLst>
            <a:ext uri="{FF2B5EF4-FFF2-40B4-BE49-F238E27FC236}">
              <a16:creationId xmlns:a16="http://schemas.microsoft.com/office/drawing/2014/main" id="{879DC625-7301-4A30-8945-A5CA850FFC4D}"/>
            </a:ext>
          </a:extLst>
        </xdr:cNvPr>
        <xdr:cNvCxnSpPr/>
      </xdr:nvCxnSpPr>
      <xdr:spPr>
        <a:xfrm>
          <a:off x="1130300" y="6489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82" name="n_1aveValue【図書館】&#10;有形固定資産減価償却率">
          <a:extLst>
            <a:ext uri="{FF2B5EF4-FFF2-40B4-BE49-F238E27FC236}">
              <a16:creationId xmlns:a16="http://schemas.microsoft.com/office/drawing/2014/main" id="{5ABC9448-6130-421E-9ED1-52FE11A1271A}"/>
            </a:ext>
          </a:extLst>
        </xdr:cNvPr>
        <xdr:cNvSpPr txBox="1"/>
      </xdr:nvSpPr>
      <xdr:spPr>
        <a:xfrm>
          <a:off x="3582044" y="606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83" name="n_2aveValue【図書館】&#10;有形固定資産減価償却率">
          <a:extLst>
            <a:ext uri="{FF2B5EF4-FFF2-40B4-BE49-F238E27FC236}">
              <a16:creationId xmlns:a16="http://schemas.microsoft.com/office/drawing/2014/main" id="{DC648F2A-D46A-4920-A1DA-8541F0FDA54A}"/>
            </a:ext>
          </a:extLst>
        </xdr:cNvPr>
        <xdr:cNvSpPr txBox="1"/>
      </xdr:nvSpPr>
      <xdr:spPr>
        <a:xfrm>
          <a:off x="2705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146067</xdr:rowOff>
    </xdr:from>
    <xdr:ext cx="405111" cy="259045"/>
    <xdr:sp macro="" textlink="">
      <xdr:nvSpPr>
        <xdr:cNvPr id="84" name="n_3aveValue【図書館】&#10;有形固定資産減価償却率">
          <a:extLst>
            <a:ext uri="{FF2B5EF4-FFF2-40B4-BE49-F238E27FC236}">
              <a16:creationId xmlns:a16="http://schemas.microsoft.com/office/drawing/2014/main" id="{36D35298-A8F3-4CAD-BD4D-A074B3C83E33}"/>
            </a:ext>
          </a:extLst>
        </xdr:cNvPr>
        <xdr:cNvSpPr txBox="1"/>
      </xdr:nvSpPr>
      <xdr:spPr>
        <a:xfrm>
          <a:off x="1816744" y="666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100347</xdr:rowOff>
    </xdr:from>
    <xdr:ext cx="405111" cy="259045"/>
    <xdr:sp macro="" textlink="">
      <xdr:nvSpPr>
        <xdr:cNvPr id="85" name="n_4aveValue【図書館】&#10;有形固定資産減価償却率">
          <a:extLst>
            <a:ext uri="{FF2B5EF4-FFF2-40B4-BE49-F238E27FC236}">
              <a16:creationId xmlns:a16="http://schemas.microsoft.com/office/drawing/2014/main" id="{69D6B29C-D48E-4BC6-BA06-667FCBCB8488}"/>
            </a:ext>
          </a:extLst>
        </xdr:cNvPr>
        <xdr:cNvSpPr txBox="1"/>
      </xdr:nvSpPr>
      <xdr:spPr>
        <a:xfrm>
          <a:off x="927744" y="661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92727</xdr:rowOff>
    </xdr:from>
    <xdr:ext cx="405111" cy="259045"/>
    <xdr:sp macro="" textlink="">
      <xdr:nvSpPr>
        <xdr:cNvPr id="86" name="n_1mainValue【図書館】&#10;有形固定資産減価償却率">
          <a:extLst>
            <a:ext uri="{FF2B5EF4-FFF2-40B4-BE49-F238E27FC236}">
              <a16:creationId xmlns:a16="http://schemas.microsoft.com/office/drawing/2014/main" id="{B59CB635-D9AD-49DC-A14E-A2A8A06BEF28}"/>
            </a:ext>
          </a:extLst>
        </xdr:cNvPr>
        <xdr:cNvSpPr txBox="1"/>
      </xdr:nvSpPr>
      <xdr:spPr>
        <a:xfrm>
          <a:off x="3582044" y="660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67327</xdr:rowOff>
    </xdr:from>
    <xdr:ext cx="405111" cy="259045"/>
    <xdr:sp macro="" textlink="">
      <xdr:nvSpPr>
        <xdr:cNvPr id="87" name="n_2mainValue【図書館】&#10;有形固定資産減価償却率">
          <a:extLst>
            <a:ext uri="{FF2B5EF4-FFF2-40B4-BE49-F238E27FC236}">
              <a16:creationId xmlns:a16="http://schemas.microsoft.com/office/drawing/2014/main" id="{1E03C002-8EC4-4FA3-B32C-298E699A001C}"/>
            </a:ext>
          </a:extLst>
        </xdr:cNvPr>
        <xdr:cNvSpPr txBox="1"/>
      </xdr:nvSpPr>
      <xdr:spPr>
        <a:xfrm>
          <a:off x="2705744" y="658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67327</xdr:rowOff>
    </xdr:from>
    <xdr:ext cx="405111" cy="259045"/>
    <xdr:sp macro="" textlink="">
      <xdr:nvSpPr>
        <xdr:cNvPr id="88" name="n_3mainValue【図書館】&#10;有形固定資産減価償却率">
          <a:extLst>
            <a:ext uri="{FF2B5EF4-FFF2-40B4-BE49-F238E27FC236}">
              <a16:creationId xmlns:a16="http://schemas.microsoft.com/office/drawing/2014/main" id="{D0E86368-26A7-4FC5-9D08-46CC405BA906}"/>
            </a:ext>
          </a:extLst>
        </xdr:cNvPr>
        <xdr:cNvSpPr txBox="1"/>
      </xdr:nvSpPr>
      <xdr:spPr>
        <a:xfrm>
          <a:off x="1816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41927</xdr:rowOff>
    </xdr:from>
    <xdr:ext cx="405111" cy="259045"/>
    <xdr:sp macro="" textlink="">
      <xdr:nvSpPr>
        <xdr:cNvPr id="89" name="n_4mainValue【図書館】&#10;有形固定資産減価償却率">
          <a:extLst>
            <a:ext uri="{FF2B5EF4-FFF2-40B4-BE49-F238E27FC236}">
              <a16:creationId xmlns:a16="http://schemas.microsoft.com/office/drawing/2014/main" id="{5300A505-E7F6-40AE-8BF1-C6329602B244}"/>
            </a:ext>
          </a:extLst>
        </xdr:cNvPr>
        <xdr:cNvSpPr txBox="1"/>
      </xdr:nvSpPr>
      <xdr:spPr>
        <a:xfrm>
          <a:off x="927744" y="621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144A25FB-98AF-4875-80B3-7FFE6737233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CEEDC10F-81A7-40F0-8A5D-6938A8559A8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F702F02C-1854-4339-A603-FDE9CB58FF9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2085DD5C-2DE9-407D-B08C-D123813395B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332F1C9-624B-46DB-916A-A9DFEE873A5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1444C998-07F3-471D-94D5-AAE85790114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56515775-0200-457F-9A50-4CAF40193D0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AED645B7-F61F-49A6-B3A0-EC20B7723A7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C08E20D-2BB4-4D6E-8819-032D0052CCF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CD27C48F-52FB-41CF-B46E-77CE8934A1A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88518FD8-546B-428B-A9A7-ABD4AD94ED7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90755F19-8E55-4BED-AE32-92F98A87A4D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2B237E18-50B6-4E78-8A66-9DC25213DA4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F91E5B84-F542-4DE0-91CC-19E59C072892}"/>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B7AF5DFE-2695-4C1E-9F8F-E67E708228B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7874A06E-B68F-4DA6-9FE2-60DEBA7FD853}"/>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2D79FB06-C7B1-4932-986A-65D14A19EC2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867FFAC9-90DC-4F5E-9038-D881FDA5E9B9}"/>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C8CE76C0-0008-49F3-8CF1-C7A455F7ECB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8F90BEFC-1031-4812-B635-351D8E73F1B9}"/>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D472A56-18AC-4141-B5D2-FAD335FDE92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D334E889-15DA-45E8-ACBA-7DFFD0F28A6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493C1EDC-49BA-4409-841B-4BE0DF25F5B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D8A73BE4-9A78-45EF-BA49-C7C82C039178}"/>
            </a:ext>
          </a:extLst>
        </xdr:cNvPr>
        <xdr:cNvCxnSpPr/>
      </xdr:nvCxnSpPr>
      <xdr:spPr>
        <a:xfrm flipV="1">
          <a:off x="10476865" y="59207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65A107A1-A57B-40D2-8C42-488D4CF357CC}"/>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1AF58B97-6FF2-41E7-98E4-2E7174426D0E}"/>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006B345E-7A5E-4AF1-86CE-EE14DE348314}"/>
            </a:ext>
          </a:extLst>
        </xdr:cNvPr>
        <xdr:cNvSpPr txBox="1"/>
      </xdr:nvSpPr>
      <xdr:spPr>
        <a:xfrm>
          <a:off x="1051560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506C1FB2-6E85-451C-B804-2572A00A6CA4}"/>
            </a:ext>
          </a:extLst>
        </xdr:cNvPr>
        <xdr:cNvCxnSpPr/>
      </xdr:nvCxnSpPr>
      <xdr:spPr>
        <a:xfrm>
          <a:off x="10388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8" name="【図書館】&#10;一人当たり面積平均値テキスト">
          <a:extLst>
            <a:ext uri="{FF2B5EF4-FFF2-40B4-BE49-F238E27FC236}">
              <a16:creationId xmlns:a16="http://schemas.microsoft.com/office/drawing/2014/main" id="{4464AC03-A793-4D30-BE91-DA84C175604F}"/>
            </a:ext>
          </a:extLst>
        </xdr:cNvPr>
        <xdr:cNvSpPr txBox="1"/>
      </xdr:nvSpPr>
      <xdr:spPr>
        <a:xfrm>
          <a:off x="105156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9B0DFD8E-A7AD-428D-8656-4956C02E0BC5}"/>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7285FBEA-FA0F-44DC-84E5-F9C19A0603F4}"/>
            </a:ext>
          </a:extLst>
        </xdr:cNvPr>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BE9709D2-89C3-4F86-A11B-105AEC6C8403}"/>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151130</xdr:rowOff>
    </xdr:from>
    <xdr:to>
      <xdr:col>41</xdr:col>
      <xdr:colOff>101600</xdr:colOff>
      <xdr:row>40</xdr:row>
      <xdr:rowOff>81280</xdr:rowOff>
    </xdr:to>
    <xdr:sp macro="" textlink="">
      <xdr:nvSpPr>
        <xdr:cNvPr id="122" name="フローチャート: 判断 121">
          <a:extLst>
            <a:ext uri="{FF2B5EF4-FFF2-40B4-BE49-F238E27FC236}">
              <a16:creationId xmlns:a16="http://schemas.microsoft.com/office/drawing/2014/main" id="{674B5454-B096-4DE0-AC50-36486D3E36F5}"/>
            </a:ext>
          </a:extLst>
        </xdr:cNvPr>
        <xdr:cNvSpPr/>
      </xdr:nvSpPr>
      <xdr:spPr>
        <a:xfrm>
          <a:off x="7810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151130</xdr:rowOff>
    </xdr:from>
    <xdr:to>
      <xdr:col>36</xdr:col>
      <xdr:colOff>165100</xdr:colOff>
      <xdr:row>40</xdr:row>
      <xdr:rowOff>81280</xdr:rowOff>
    </xdr:to>
    <xdr:sp macro="" textlink="">
      <xdr:nvSpPr>
        <xdr:cNvPr id="123" name="フローチャート: 判断 122">
          <a:extLst>
            <a:ext uri="{FF2B5EF4-FFF2-40B4-BE49-F238E27FC236}">
              <a16:creationId xmlns:a16="http://schemas.microsoft.com/office/drawing/2014/main" id="{42097776-C67A-4CB9-B2C0-DF8CD4A22869}"/>
            </a:ext>
          </a:extLst>
        </xdr:cNvPr>
        <xdr:cNvSpPr/>
      </xdr:nvSpPr>
      <xdr:spPr>
        <a:xfrm>
          <a:off x="6921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02354BC-254E-4159-B863-5171CBCE5CD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6D2C6B9-696B-4392-AFE0-CE5A448653F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44C0B79-694A-4C06-B6BB-234761C0B02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FCE7B0B-47C5-4F0B-9FAC-2AF50712F26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ABAAEF8-DB91-4519-BC22-3AE9DD1B9A4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124460</xdr:rowOff>
    </xdr:from>
    <xdr:to>
      <xdr:col>55</xdr:col>
      <xdr:colOff>50800</xdr:colOff>
      <xdr:row>41</xdr:row>
      <xdr:rowOff>54610</xdr:rowOff>
    </xdr:to>
    <xdr:sp macro="" textlink="">
      <xdr:nvSpPr>
        <xdr:cNvPr id="129" name="楕円 128">
          <a:extLst>
            <a:ext uri="{FF2B5EF4-FFF2-40B4-BE49-F238E27FC236}">
              <a16:creationId xmlns:a16="http://schemas.microsoft.com/office/drawing/2014/main" id="{CCBCE719-C6CF-4EFC-B956-A5AAEDF99261}"/>
            </a:ext>
          </a:extLst>
        </xdr:cNvPr>
        <xdr:cNvSpPr/>
      </xdr:nvSpPr>
      <xdr:spPr>
        <a:xfrm>
          <a:off x="104267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39387</xdr:rowOff>
    </xdr:from>
    <xdr:ext cx="469744" cy="259045"/>
    <xdr:sp macro="" textlink="">
      <xdr:nvSpPr>
        <xdr:cNvPr id="130" name="【図書館】&#10;一人当たり面積該当値テキスト">
          <a:extLst>
            <a:ext uri="{FF2B5EF4-FFF2-40B4-BE49-F238E27FC236}">
              <a16:creationId xmlns:a16="http://schemas.microsoft.com/office/drawing/2014/main" id="{AEB672DF-BCC6-4121-823E-3D6DCEBA9930}"/>
            </a:ext>
          </a:extLst>
        </xdr:cNvPr>
        <xdr:cNvSpPr txBox="1"/>
      </xdr:nvSpPr>
      <xdr:spPr>
        <a:xfrm>
          <a:off x="10515600" y="689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132080</xdr:rowOff>
    </xdr:from>
    <xdr:to>
      <xdr:col>50</xdr:col>
      <xdr:colOff>165100</xdr:colOff>
      <xdr:row>41</xdr:row>
      <xdr:rowOff>62230</xdr:rowOff>
    </xdr:to>
    <xdr:sp macro="" textlink="">
      <xdr:nvSpPr>
        <xdr:cNvPr id="131" name="楕円 130">
          <a:extLst>
            <a:ext uri="{FF2B5EF4-FFF2-40B4-BE49-F238E27FC236}">
              <a16:creationId xmlns:a16="http://schemas.microsoft.com/office/drawing/2014/main" id="{CDD7B1AD-5759-4E1E-B645-69FD922458BA}"/>
            </a:ext>
          </a:extLst>
        </xdr:cNvPr>
        <xdr:cNvSpPr/>
      </xdr:nvSpPr>
      <xdr:spPr>
        <a:xfrm>
          <a:off x="9588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3810</xdr:rowOff>
    </xdr:from>
    <xdr:to>
      <xdr:col>55</xdr:col>
      <xdr:colOff>0</xdr:colOff>
      <xdr:row>41</xdr:row>
      <xdr:rowOff>11430</xdr:rowOff>
    </xdr:to>
    <xdr:cxnSp macro="">
      <xdr:nvCxnSpPr>
        <xdr:cNvPr id="132" name="直線コネクタ 131">
          <a:extLst>
            <a:ext uri="{FF2B5EF4-FFF2-40B4-BE49-F238E27FC236}">
              <a16:creationId xmlns:a16="http://schemas.microsoft.com/office/drawing/2014/main" id="{4C4A6155-699A-4419-8845-F1ED4179DD3F}"/>
            </a:ext>
          </a:extLst>
        </xdr:cNvPr>
        <xdr:cNvCxnSpPr/>
      </xdr:nvCxnSpPr>
      <xdr:spPr>
        <a:xfrm flipV="1">
          <a:off x="9639300" y="70332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132080</xdr:rowOff>
    </xdr:from>
    <xdr:to>
      <xdr:col>46</xdr:col>
      <xdr:colOff>38100</xdr:colOff>
      <xdr:row>41</xdr:row>
      <xdr:rowOff>62230</xdr:rowOff>
    </xdr:to>
    <xdr:sp macro="" textlink="">
      <xdr:nvSpPr>
        <xdr:cNvPr id="133" name="楕円 132">
          <a:extLst>
            <a:ext uri="{FF2B5EF4-FFF2-40B4-BE49-F238E27FC236}">
              <a16:creationId xmlns:a16="http://schemas.microsoft.com/office/drawing/2014/main" id="{EFFA92E2-9A00-40E2-8E3D-6C17CF27ABB7}"/>
            </a:ext>
          </a:extLst>
        </xdr:cNvPr>
        <xdr:cNvSpPr/>
      </xdr:nvSpPr>
      <xdr:spPr>
        <a:xfrm>
          <a:off x="8699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11430</xdr:rowOff>
    </xdr:from>
    <xdr:to>
      <xdr:col>50</xdr:col>
      <xdr:colOff>114300</xdr:colOff>
      <xdr:row>41</xdr:row>
      <xdr:rowOff>11430</xdr:rowOff>
    </xdr:to>
    <xdr:cxnSp macro="">
      <xdr:nvCxnSpPr>
        <xdr:cNvPr id="134" name="直線コネクタ 133">
          <a:extLst>
            <a:ext uri="{FF2B5EF4-FFF2-40B4-BE49-F238E27FC236}">
              <a16:creationId xmlns:a16="http://schemas.microsoft.com/office/drawing/2014/main" id="{11E6BF69-6395-4E11-8231-CB5C9237F12B}"/>
            </a:ext>
          </a:extLst>
        </xdr:cNvPr>
        <xdr:cNvCxnSpPr/>
      </xdr:nvCxnSpPr>
      <xdr:spPr>
        <a:xfrm>
          <a:off x="8750300" y="7040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139700</xdr:rowOff>
    </xdr:from>
    <xdr:to>
      <xdr:col>41</xdr:col>
      <xdr:colOff>101600</xdr:colOff>
      <xdr:row>41</xdr:row>
      <xdr:rowOff>69850</xdr:rowOff>
    </xdr:to>
    <xdr:sp macro="" textlink="">
      <xdr:nvSpPr>
        <xdr:cNvPr id="135" name="楕円 134">
          <a:extLst>
            <a:ext uri="{FF2B5EF4-FFF2-40B4-BE49-F238E27FC236}">
              <a16:creationId xmlns:a16="http://schemas.microsoft.com/office/drawing/2014/main" id="{469D9DBE-0C2B-42D8-B092-CFF4CE92A8CB}"/>
            </a:ext>
          </a:extLst>
        </xdr:cNvPr>
        <xdr:cNvSpPr/>
      </xdr:nvSpPr>
      <xdr:spPr>
        <a:xfrm>
          <a:off x="7810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11430</xdr:rowOff>
    </xdr:from>
    <xdr:to>
      <xdr:col>45</xdr:col>
      <xdr:colOff>177800</xdr:colOff>
      <xdr:row>41</xdr:row>
      <xdr:rowOff>19050</xdr:rowOff>
    </xdr:to>
    <xdr:cxnSp macro="">
      <xdr:nvCxnSpPr>
        <xdr:cNvPr id="136" name="直線コネクタ 135">
          <a:extLst>
            <a:ext uri="{FF2B5EF4-FFF2-40B4-BE49-F238E27FC236}">
              <a16:creationId xmlns:a16="http://schemas.microsoft.com/office/drawing/2014/main" id="{C19FC0F1-2E1B-40AE-B928-37AF874D58D4}"/>
            </a:ext>
          </a:extLst>
        </xdr:cNvPr>
        <xdr:cNvCxnSpPr/>
      </xdr:nvCxnSpPr>
      <xdr:spPr>
        <a:xfrm flipV="1">
          <a:off x="7861300" y="7040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139700</xdr:rowOff>
    </xdr:from>
    <xdr:to>
      <xdr:col>36</xdr:col>
      <xdr:colOff>165100</xdr:colOff>
      <xdr:row>41</xdr:row>
      <xdr:rowOff>69850</xdr:rowOff>
    </xdr:to>
    <xdr:sp macro="" textlink="">
      <xdr:nvSpPr>
        <xdr:cNvPr id="137" name="楕円 136">
          <a:extLst>
            <a:ext uri="{FF2B5EF4-FFF2-40B4-BE49-F238E27FC236}">
              <a16:creationId xmlns:a16="http://schemas.microsoft.com/office/drawing/2014/main" id="{BEA6533E-77BA-48F8-9D63-E12961FA3554}"/>
            </a:ext>
          </a:extLst>
        </xdr:cNvPr>
        <xdr:cNvSpPr/>
      </xdr:nvSpPr>
      <xdr:spPr>
        <a:xfrm>
          <a:off x="6921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19050</xdr:rowOff>
    </xdr:from>
    <xdr:to>
      <xdr:col>41</xdr:col>
      <xdr:colOff>50800</xdr:colOff>
      <xdr:row>41</xdr:row>
      <xdr:rowOff>19050</xdr:rowOff>
    </xdr:to>
    <xdr:cxnSp macro="">
      <xdr:nvCxnSpPr>
        <xdr:cNvPr id="138" name="直線コネクタ 137">
          <a:extLst>
            <a:ext uri="{FF2B5EF4-FFF2-40B4-BE49-F238E27FC236}">
              <a16:creationId xmlns:a16="http://schemas.microsoft.com/office/drawing/2014/main" id="{067ABD2B-CFDB-4E40-979A-58129A74F476}"/>
            </a:ext>
          </a:extLst>
        </xdr:cNvPr>
        <xdr:cNvCxnSpPr/>
      </xdr:nvCxnSpPr>
      <xdr:spPr>
        <a:xfrm>
          <a:off x="6972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101617</xdr:rowOff>
    </xdr:from>
    <xdr:ext cx="469744" cy="259045"/>
    <xdr:sp macro="" textlink="">
      <xdr:nvSpPr>
        <xdr:cNvPr id="139" name="n_1aveValue【図書館】&#10;一人当たり面積">
          <a:extLst>
            <a:ext uri="{FF2B5EF4-FFF2-40B4-BE49-F238E27FC236}">
              <a16:creationId xmlns:a16="http://schemas.microsoft.com/office/drawing/2014/main" id="{7F4C29B2-885D-4B6A-AA18-79268CC046A2}"/>
            </a:ext>
          </a:extLst>
        </xdr:cNvPr>
        <xdr:cNvSpPr txBox="1"/>
      </xdr:nvSpPr>
      <xdr:spPr>
        <a:xfrm>
          <a:off x="9391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40" name="n_2aveValue【図書館】&#10;一人当たり面積">
          <a:extLst>
            <a:ext uri="{FF2B5EF4-FFF2-40B4-BE49-F238E27FC236}">
              <a16:creationId xmlns:a16="http://schemas.microsoft.com/office/drawing/2014/main" id="{75463E04-92B5-4DCE-89E0-9079C9A3B5E3}"/>
            </a:ext>
          </a:extLst>
        </xdr:cNvPr>
        <xdr:cNvSpPr txBox="1"/>
      </xdr:nvSpPr>
      <xdr:spPr>
        <a:xfrm>
          <a:off x="8515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97807</xdr:rowOff>
    </xdr:from>
    <xdr:ext cx="469744" cy="259045"/>
    <xdr:sp macro="" textlink="">
      <xdr:nvSpPr>
        <xdr:cNvPr id="141" name="n_3aveValue【図書館】&#10;一人当たり面積">
          <a:extLst>
            <a:ext uri="{FF2B5EF4-FFF2-40B4-BE49-F238E27FC236}">
              <a16:creationId xmlns:a16="http://schemas.microsoft.com/office/drawing/2014/main" id="{F3D0BD9E-85CC-4CCD-A54A-9660AB9991BF}"/>
            </a:ext>
          </a:extLst>
        </xdr:cNvPr>
        <xdr:cNvSpPr txBox="1"/>
      </xdr:nvSpPr>
      <xdr:spPr>
        <a:xfrm>
          <a:off x="7626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97807</xdr:rowOff>
    </xdr:from>
    <xdr:ext cx="469744" cy="259045"/>
    <xdr:sp macro="" textlink="">
      <xdr:nvSpPr>
        <xdr:cNvPr id="142" name="n_4aveValue【図書館】&#10;一人当たり面積">
          <a:extLst>
            <a:ext uri="{FF2B5EF4-FFF2-40B4-BE49-F238E27FC236}">
              <a16:creationId xmlns:a16="http://schemas.microsoft.com/office/drawing/2014/main" id="{8301D906-3D38-4573-B8C4-2921BA4A4F88}"/>
            </a:ext>
          </a:extLst>
        </xdr:cNvPr>
        <xdr:cNvSpPr txBox="1"/>
      </xdr:nvSpPr>
      <xdr:spPr>
        <a:xfrm>
          <a:off x="6737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53357</xdr:rowOff>
    </xdr:from>
    <xdr:ext cx="469744" cy="259045"/>
    <xdr:sp macro="" textlink="">
      <xdr:nvSpPr>
        <xdr:cNvPr id="143" name="n_1mainValue【図書館】&#10;一人当たり面積">
          <a:extLst>
            <a:ext uri="{FF2B5EF4-FFF2-40B4-BE49-F238E27FC236}">
              <a16:creationId xmlns:a16="http://schemas.microsoft.com/office/drawing/2014/main" id="{EF02FA70-8CC4-4404-8FD0-729B0422B09A}"/>
            </a:ext>
          </a:extLst>
        </xdr:cNvPr>
        <xdr:cNvSpPr txBox="1"/>
      </xdr:nvSpPr>
      <xdr:spPr>
        <a:xfrm>
          <a:off x="93917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53357</xdr:rowOff>
    </xdr:from>
    <xdr:ext cx="469744" cy="259045"/>
    <xdr:sp macro="" textlink="">
      <xdr:nvSpPr>
        <xdr:cNvPr id="144" name="n_2mainValue【図書館】&#10;一人当たり面積">
          <a:extLst>
            <a:ext uri="{FF2B5EF4-FFF2-40B4-BE49-F238E27FC236}">
              <a16:creationId xmlns:a16="http://schemas.microsoft.com/office/drawing/2014/main" id="{301A7CB7-14D6-40A5-9E7C-DAE12F4BC873}"/>
            </a:ext>
          </a:extLst>
        </xdr:cNvPr>
        <xdr:cNvSpPr txBox="1"/>
      </xdr:nvSpPr>
      <xdr:spPr>
        <a:xfrm>
          <a:off x="85154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60977</xdr:rowOff>
    </xdr:from>
    <xdr:ext cx="469744" cy="259045"/>
    <xdr:sp macro="" textlink="">
      <xdr:nvSpPr>
        <xdr:cNvPr id="145" name="n_3mainValue【図書館】&#10;一人当たり面積">
          <a:extLst>
            <a:ext uri="{FF2B5EF4-FFF2-40B4-BE49-F238E27FC236}">
              <a16:creationId xmlns:a16="http://schemas.microsoft.com/office/drawing/2014/main" id="{06BE71CE-1901-4A6C-995E-BFDF26B8E6B4}"/>
            </a:ext>
          </a:extLst>
        </xdr:cNvPr>
        <xdr:cNvSpPr txBox="1"/>
      </xdr:nvSpPr>
      <xdr:spPr>
        <a:xfrm>
          <a:off x="7626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60977</xdr:rowOff>
    </xdr:from>
    <xdr:ext cx="469744" cy="259045"/>
    <xdr:sp macro="" textlink="">
      <xdr:nvSpPr>
        <xdr:cNvPr id="146" name="n_4mainValue【図書館】&#10;一人当たり面積">
          <a:extLst>
            <a:ext uri="{FF2B5EF4-FFF2-40B4-BE49-F238E27FC236}">
              <a16:creationId xmlns:a16="http://schemas.microsoft.com/office/drawing/2014/main" id="{55F8C55D-707F-4D8D-BB02-E209F6522B7C}"/>
            </a:ext>
          </a:extLst>
        </xdr:cNvPr>
        <xdr:cNvSpPr txBox="1"/>
      </xdr:nvSpPr>
      <xdr:spPr>
        <a:xfrm>
          <a:off x="6737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FE95DD1D-D8DD-4ADE-A4E6-6C15130E62D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53A1DC98-F95C-4AEF-93DB-062F89A3F88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AB5F03F-0644-410C-9691-D169204FCE9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B6851F0A-86B5-4F96-B999-31E3C24A7B6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EC97C41C-2632-4B39-BF32-E7BA1B56EA1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8802F7BF-15FE-4CAF-B883-4B5C0B32C7C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FB96AAC0-77EB-425B-8496-F712CD66CB6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CFB62B2C-9524-4D78-A893-A5EA385A52A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5E606E59-AF3B-4993-9BDD-84D33C96D6A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E01AC6C7-B9EC-404B-8158-F9E4B5F9541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F2AB6138-ECDE-4321-A31D-4BEF3C764A7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8F960D42-2400-4CAE-8C2B-E528DD9BD8F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90ED8DEC-090D-4ADC-B5C0-27B208AB670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EA1840BD-A0C7-4CAE-B569-24A3B61A9FD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AE9C289F-A992-4ECB-BAAE-4AF5DEB1EA8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5D5F59BE-1FA3-4E1B-9B4E-2AD6F4A43F7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699A059B-76BF-494E-8ED2-7AADD59B259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5ED15B75-523B-47D3-87AD-6686186CD2D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D73E1C05-D5A5-4CDC-9712-B64687C1F34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7585196-892D-463D-8F39-46539AF6BAB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D35CE497-8F49-4D70-BE52-A43EC739839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FA588B96-51C0-4CAD-BC57-312493EBB1D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F59D0652-FCF2-4222-A396-AE5E60ADDE8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32F25840-9AB4-4B67-AC51-1F2FB15DB3B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C4CD8060-016F-4202-A65F-4D4274B95F3E}"/>
            </a:ext>
          </a:extLst>
        </xdr:cNvPr>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7A30091A-767A-4394-8B7D-C732D832DEE5}"/>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9788B235-3D77-42CD-909C-FA56E171A18D}"/>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9D77D2FB-0873-4EB6-8163-1C35E6C0D404}"/>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222AE2CD-C231-4B20-A0BE-A1B9B970F43D}"/>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8E864857-7748-455F-A33E-E3BD69989D72}"/>
            </a:ext>
          </a:extLst>
        </xdr:cNvPr>
        <xdr:cNvSpPr txBox="1"/>
      </xdr:nvSpPr>
      <xdr:spPr>
        <a:xfrm>
          <a:off x="4673600" y="1021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87B7FBDA-AAED-4A71-B355-2B6E910915F5}"/>
            </a:ext>
          </a:extLst>
        </xdr:cNvPr>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C210D24A-063C-4F90-9380-9E319C2C9781}"/>
            </a:ext>
          </a:extLst>
        </xdr:cNvPr>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7149040D-A86F-45FB-9252-7DC45619400B}"/>
            </a:ext>
          </a:extLst>
        </xdr:cNvPr>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71120</xdr:rowOff>
    </xdr:from>
    <xdr:to>
      <xdr:col>10</xdr:col>
      <xdr:colOff>165100</xdr:colOff>
      <xdr:row>61</xdr:row>
      <xdr:rowOff>1270</xdr:rowOff>
    </xdr:to>
    <xdr:sp macro="" textlink="">
      <xdr:nvSpPr>
        <xdr:cNvPr id="180" name="フローチャート: 判断 179">
          <a:extLst>
            <a:ext uri="{FF2B5EF4-FFF2-40B4-BE49-F238E27FC236}">
              <a16:creationId xmlns:a16="http://schemas.microsoft.com/office/drawing/2014/main" id="{B2D552FD-3D2E-4B40-B197-BD467A60A18E}"/>
            </a:ext>
          </a:extLst>
        </xdr:cNvPr>
        <xdr:cNvSpPr/>
      </xdr:nvSpPr>
      <xdr:spPr>
        <a:xfrm>
          <a:off x="1968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81" name="フローチャート: 判断 180">
          <a:extLst>
            <a:ext uri="{FF2B5EF4-FFF2-40B4-BE49-F238E27FC236}">
              <a16:creationId xmlns:a16="http://schemas.microsoft.com/office/drawing/2014/main" id="{9733E7A4-90BF-4FC6-AA62-6B87A4B1582D}"/>
            </a:ext>
          </a:extLst>
        </xdr:cNvPr>
        <xdr:cNvSpPr/>
      </xdr:nvSpPr>
      <xdr:spPr>
        <a:xfrm>
          <a:off x="107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8DA9DA1-E0A7-4D6C-BC5F-58251D90071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785B383-4E67-4AE8-80AD-3C0DF19C069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2EE40F7-410E-420D-9675-3AEABDA1B2C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AF14785-AE5B-47F6-9865-9362B090B78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9327A9D-22E7-4095-A096-8B9808BAC07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93980</xdr:rowOff>
    </xdr:from>
    <xdr:to>
      <xdr:col>24</xdr:col>
      <xdr:colOff>114300</xdr:colOff>
      <xdr:row>62</xdr:row>
      <xdr:rowOff>24130</xdr:rowOff>
    </xdr:to>
    <xdr:sp macro="" textlink="">
      <xdr:nvSpPr>
        <xdr:cNvPr id="187" name="楕円 186">
          <a:extLst>
            <a:ext uri="{FF2B5EF4-FFF2-40B4-BE49-F238E27FC236}">
              <a16:creationId xmlns:a16="http://schemas.microsoft.com/office/drawing/2014/main" id="{E1A65F07-DD1A-4905-8EC1-D88ABE1FD656}"/>
            </a:ext>
          </a:extLst>
        </xdr:cNvPr>
        <xdr:cNvSpPr/>
      </xdr:nvSpPr>
      <xdr:spPr>
        <a:xfrm>
          <a:off x="45847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72407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4ABAA16D-D00C-4591-9616-E8C2E9291032}"/>
            </a:ext>
          </a:extLst>
        </xdr:cNvPr>
        <xdr:cNvSpPr txBox="1"/>
      </xdr:nvSpPr>
      <xdr:spPr>
        <a:xfrm>
          <a:off x="4673600"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74930</xdr:rowOff>
    </xdr:from>
    <xdr:to>
      <xdr:col>20</xdr:col>
      <xdr:colOff>38100</xdr:colOff>
      <xdr:row>62</xdr:row>
      <xdr:rowOff>5080</xdr:rowOff>
    </xdr:to>
    <xdr:sp macro="" textlink="">
      <xdr:nvSpPr>
        <xdr:cNvPr id="189" name="楕円 188">
          <a:extLst>
            <a:ext uri="{FF2B5EF4-FFF2-40B4-BE49-F238E27FC236}">
              <a16:creationId xmlns:a16="http://schemas.microsoft.com/office/drawing/2014/main" id="{2CCA953F-1695-4ED0-B0EF-E3C7E2AEE285}"/>
            </a:ext>
          </a:extLst>
        </xdr:cNvPr>
        <xdr:cNvSpPr/>
      </xdr:nvSpPr>
      <xdr:spPr>
        <a:xfrm>
          <a:off x="3746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125730</xdr:rowOff>
    </xdr:from>
    <xdr:to>
      <xdr:col>24</xdr:col>
      <xdr:colOff>63500</xdr:colOff>
      <xdr:row>61</xdr:row>
      <xdr:rowOff>144780</xdr:rowOff>
    </xdr:to>
    <xdr:cxnSp macro="">
      <xdr:nvCxnSpPr>
        <xdr:cNvPr id="190" name="直線コネクタ 189">
          <a:extLst>
            <a:ext uri="{FF2B5EF4-FFF2-40B4-BE49-F238E27FC236}">
              <a16:creationId xmlns:a16="http://schemas.microsoft.com/office/drawing/2014/main" id="{85416E95-B8BE-42FF-B681-1902E09E9930}"/>
            </a:ext>
          </a:extLst>
        </xdr:cNvPr>
        <xdr:cNvCxnSpPr/>
      </xdr:nvCxnSpPr>
      <xdr:spPr>
        <a:xfrm>
          <a:off x="3797300" y="105841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34925</xdr:rowOff>
    </xdr:from>
    <xdr:to>
      <xdr:col>15</xdr:col>
      <xdr:colOff>101600</xdr:colOff>
      <xdr:row>61</xdr:row>
      <xdr:rowOff>136525</xdr:rowOff>
    </xdr:to>
    <xdr:sp macro="" textlink="">
      <xdr:nvSpPr>
        <xdr:cNvPr id="191" name="楕円 190">
          <a:extLst>
            <a:ext uri="{FF2B5EF4-FFF2-40B4-BE49-F238E27FC236}">
              <a16:creationId xmlns:a16="http://schemas.microsoft.com/office/drawing/2014/main" id="{77EF96B3-303B-4B36-B6F0-0FB4C72BAC54}"/>
            </a:ext>
          </a:extLst>
        </xdr:cNvPr>
        <xdr:cNvSpPr/>
      </xdr:nvSpPr>
      <xdr:spPr>
        <a:xfrm>
          <a:off x="2857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85725</xdr:rowOff>
    </xdr:from>
    <xdr:to>
      <xdr:col>19</xdr:col>
      <xdr:colOff>177800</xdr:colOff>
      <xdr:row>61</xdr:row>
      <xdr:rowOff>125730</xdr:rowOff>
    </xdr:to>
    <xdr:cxnSp macro="">
      <xdr:nvCxnSpPr>
        <xdr:cNvPr id="192" name="直線コネクタ 191">
          <a:extLst>
            <a:ext uri="{FF2B5EF4-FFF2-40B4-BE49-F238E27FC236}">
              <a16:creationId xmlns:a16="http://schemas.microsoft.com/office/drawing/2014/main" id="{C8372355-5EAA-4202-B228-298BDF1A1ABA}"/>
            </a:ext>
          </a:extLst>
        </xdr:cNvPr>
        <xdr:cNvCxnSpPr/>
      </xdr:nvCxnSpPr>
      <xdr:spPr>
        <a:xfrm>
          <a:off x="2908300" y="105441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166370</xdr:rowOff>
    </xdr:from>
    <xdr:to>
      <xdr:col>10</xdr:col>
      <xdr:colOff>165100</xdr:colOff>
      <xdr:row>61</xdr:row>
      <xdr:rowOff>96520</xdr:rowOff>
    </xdr:to>
    <xdr:sp macro="" textlink="">
      <xdr:nvSpPr>
        <xdr:cNvPr id="193" name="楕円 192">
          <a:extLst>
            <a:ext uri="{FF2B5EF4-FFF2-40B4-BE49-F238E27FC236}">
              <a16:creationId xmlns:a16="http://schemas.microsoft.com/office/drawing/2014/main" id="{F6B1736C-D3CD-4B5D-9FDA-9E7C70C1B013}"/>
            </a:ext>
          </a:extLst>
        </xdr:cNvPr>
        <xdr:cNvSpPr/>
      </xdr:nvSpPr>
      <xdr:spPr>
        <a:xfrm>
          <a:off x="1968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45720</xdr:rowOff>
    </xdr:from>
    <xdr:to>
      <xdr:col>15</xdr:col>
      <xdr:colOff>50800</xdr:colOff>
      <xdr:row>61</xdr:row>
      <xdr:rowOff>85725</xdr:rowOff>
    </xdr:to>
    <xdr:cxnSp macro="">
      <xdr:nvCxnSpPr>
        <xdr:cNvPr id="194" name="直線コネクタ 193">
          <a:extLst>
            <a:ext uri="{FF2B5EF4-FFF2-40B4-BE49-F238E27FC236}">
              <a16:creationId xmlns:a16="http://schemas.microsoft.com/office/drawing/2014/main" id="{A1FB6F0B-36AC-4764-8A19-25B59756E5EB}"/>
            </a:ext>
          </a:extLst>
        </xdr:cNvPr>
        <xdr:cNvCxnSpPr/>
      </xdr:nvCxnSpPr>
      <xdr:spPr>
        <a:xfrm>
          <a:off x="2019300" y="105041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126365</xdr:rowOff>
    </xdr:from>
    <xdr:to>
      <xdr:col>6</xdr:col>
      <xdr:colOff>38100</xdr:colOff>
      <xdr:row>61</xdr:row>
      <xdr:rowOff>56515</xdr:rowOff>
    </xdr:to>
    <xdr:sp macro="" textlink="">
      <xdr:nvSpPr>
        <xdr:cNvPr id="195" name="楕円 194">
          <a:extLst>
            <a:ext uri="{FF2B5EF4-FFF2-40B4-BE49-F238E27FC236}">
              <a16:creationId xmlns:a16="http://schemas.microsoft.com/office/drawing/2014/main" id="{2FD1F371-B7FA-45BD-B720-29A1F86618B8}"/>
            </a:ext>
          </a:extLst>
        </xdr:cNvPr>
        <xdr:cNvSpPr/>
      </xdr:nvSpPr>
      <xdr:spPr>
        <a:xfrm>
          <a:off x="1079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5715</xdr:rowOff>
    </xdr:from>
    <xdr:to>
      <xdr:col>10</xdr:col>
      <xdr:colOff>114300</xdr:colOff>
      <xdr:row>61</xdr:row>
      <xdr:rowOff>45720</xdr:rowOff>
    </xdr:to>
    <xdr:cxnSp macro="">
      <xdr:nvCxnSpPr>
        <xdr:cNvPr id="196" name="直線コネクタ 195">
          <a:extLst>
            <a:ext uri="{FF2B5EF4-FFF2-40B4-BE49-F238E27FC236}">
              <a16:creationId xmlns:a16="http://schemas.microsoft.com/office/drawing/2014/main" id="{5E75984F-4002-4B0F-A880-BC262A596CDD}"/>
            </a:ext>
          </a:extLst>
        </xdr:cNvPr>
        <xdr:cNvCxnSpPr/>
      </xdr:nvCxnSpPr>
      <xdr:spPr>
        <a:xfrm>
          <a:off x="1130300" y="104641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a:extLst>
            <a:ext uri="{FF2B5EF4-FFF2-40B4-BE49-F238E27FC236}">
              <a16:creationId xmlns:a16="http://schemas.microsoft.com/office/drawing/2014/main" id="{3059CB11-B1C7-4AE1-87DA-45DE05A7193A}"/>
            </a:ext>
          </a:extLst>
        </xdr:cNvPr>
        <xdr:cNvSpPr txBox="1"/>
      </xdr:nvSpPr>
      <xdr:spPr>
        <a:xfrm>
          <a:off x="3582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a:extLst>
            <a:ext uri="{FF2B5EF4-FFF2-40B4-BE49-F238E27FC236}">
              <a16:creationId xmlns:a16="http://schemas.microsoft.com/office/drawing/2014/main" id="{B26F5ADB-AA4B-4033-A97A-85B5C17490C7}"/>
            </a:ext>
          </a:extLst>
        </xdr:cNvPr>
        <xdr:cNvSpPr txBox="1"/>
      </xdr:nvSpPr>
      <xdr:spPr>
        <a:xfrm>
          <a:off x="27057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17797</xdr:rowOff>
    </xdr:from>
    <xdr:ext cx="405111" cy="259045"/>
    <xdr:sp macro="" textlink="">
      <xdr:nvSpPr>
        <xdr:cNvPr id="199" name="n_3aveValue【体育館・プール】&#10;有形固定資産減価償却率">
          <a:extLst>
            <a:ext uri="{FF2B5EF4-FFF2-40B4-BE49-F238E27FC236}">
              <a16:creationId xmlns:a16="http://schemas.microsoft.com/office/drawing/2014/main" id="{37124830-08DC-48DC-9759-B9CEA7051BCA}"/>
            </a:ext>
          </a:extLst>
        </xdr:cNvPr>
        <xdr:cNvSpPr txBox="1"/>
      </xdr:nvSpPr>
      <xdr:spPr>
        <a:xfrm>
          <a:off x="18167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151147</xdr:rowOff>
    </xdr:from>
    <xdr:ext cx="405111" cy="259045"/>
    <xdr:sp macro="" textlink="">
      <xdr:nvSpPr>
        <xdr:cNvPr id="200" name="n_4aveValue【体育館・プール】&#10;有形固定資産減価償却率">
          <a:extLst>
            <a:ext uri="{FF2B5EF4-FFF2-40B4-BE49-F238E27FC236}">
              <a16:creationId xmlns:a16="http://schemas.microsoft.com/office/drawing/2014/main" id="{5AF34A93-F4E7-4B79-9919-E86C998B7E9B}"/>
            </a:ext>
          </a:extLst>
        </xdr:cNvPr>
        <xdr:cNvSpPr txBox="1"/>
      </xdr:nvSpPr>
      <xdr:spPr>
        <a:xfrm>
          <a:off x="927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167657</xdr:rowOff>
    </xdr:from>
    <xdr:ext cx="405111" cy="259045"/>
    <xdr:sp macro="" textlink="">
      <xdr:nvSpPr>
        <xdr:cNvPr id="201" name="n_1mainValue【体育館・プール】&#10;有形固定資産減価償却率">
          <a:extLst>
            <a:ext uri="{FF2B5EF4-FFF2-40B4-BE49-F238E27FC236}">
              <a16:creationId xmlns:a16="http://schemas.microsoft.com/office/drawing/2014/main" id="{B3A6CFA1-7A02-4CC6-BC0B-A28FDFBCDEB7}"/>
            </a:ext>
          </a:extLst>
        </xdr:cNvPr>
        <xdr:cNvSpPr txBox="1"/>
      </xdr:nvSpPr>
      <xdr:spPr>
        <a:xfrm>
          <a:off x="3582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127652</xdr:rowOff>
    </xdr:from>
    <xdr:ext cx="405111" cy="259045"/>
    <xdr:sp macro="" textlink="">
      <xdr:nvSpPr>
        <xdr:cNvPr id="202" name="n_2mainValue【体育館・プール】&#10;有形固定資産減価償却率">
          <a:extLst>
            <a:ext uri="{FF2B5EF4-FFF2-40B4-BE49-F238E27FC236}">
              <a16:creationId xmlns:a16="http://schemas.microsoft.com/office/drawing/2014/main" id="{5BAB0D6D-DF04-4CD8-B09A-3A1ADF7DA407}"/>
            </a:ext>
          </a:extLst>
        </xdr:cNvPr>
        <xdr:cNvSpPr txBox="1"/>
      </xdr:nvSpPr>
      <xdr:spPr>
        <a:xfrm>
          <a:off x="2705744"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87647</xdr:rowOff>
    </xdr:from>
    <xdr:ext cx="405111" cy="259045"/>
    <xdr:sp macro="" textlink="">
      <xdr:nvSpPr>
        <xdr:cNvPr id="203" name="n_3mainValue【体育館・プール】&#10;有形固定資産減価償却率">
          <a:extLst>
            <a:ext uri="{FF2B5EF4-FFF2-40B4-BE49-F238E27FC236}">
              <a16:creationId xmlns:a16="http://schemas.microsoft.com/office/drawing/2014/main" id="{72A59FD8-1EFB-4B7B-A55F-8F07018C0F63}"/>
            </a:ext>
          </a:extLst>
        </xdr:cNvPr>
        <xdr:cNvSpPr txBox="1"/>
      </xdr:nvSpPr>
      <xdr:spPr>
        <a:xfrm>
          <a:off x="1816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47642</xdr:rowOff>
    </xdr:from>
    <xdr:ext cx="405111" cy="259045"/>
    <xdr:sp macro="" textlink="">
      <xdr:nvSpPr>
        <xdr:cNvPr id="204" name="n_4mainValue【体育館・プール】&#10;有形固定資産減価償却率">
          <a:extLst>
            <a:ext uri="{FF2B5EF4-FFF2-40B4-BE49-F238E27FC236}">
              <a16:creationId xmlns:a16="http://schemas.microsoft.com/office/drawing/2014/main" id="{9D0CEA1A-C98C-4C5C-A60D-7E92E9C5F1A8}"/>
            </a:ext>
          </a:extLst>
        </xdr:cNvPr>
        <xdr:cNvSpPr txBox="1"/>
      </xdr:nvSpPr>
      <xdr:spPr>
        <a:xfrm>
          <a:off x="9277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99F67CFA-3B62-4344-9A86-7195358B2CD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FD83B49A-54AA-429A-95E7-E821F923B1B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6BDE935E-3CA6-4FCE-B0BD-D8EF9E38969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80703A5-981E-41A2-ADA3-ADC6F84C624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39D1AD0-294C-4485-A494-1FA4F9E46C7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21BC895B-93B9-49C9-BF7F-F5A041635F3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BA2045C-2E27-448B-8291-6F9884D458D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2D0455E1-C840-43CC-B6F0-0C5D678F938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6A40818E-4CC6-4512-95D3-F6FE9D175AE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97BE3C8-6D3E-4BB3-8C79-809C452D95A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D22FAD7F-C21E-458B-AF70-886F5ED28B6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B1A5D528-7D25-40B3-AB50-A372822BA0E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63DEB665-AB80-48F9-B404-108E94160F9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59BAC617-410A-43CE-AB13-5091BE80C2F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AF5493A7-D5E0-4C0B-9C7C-15DABD54A65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EEF575F3-3780-480C-9B01-ACC605A8A37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4AB64244-FE66-4451-83A6-EDB02F4AED9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B6991983-8513-4622-8BB2-CC4644B3B71A}"/>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DD304341-DE6F-4AAF-A4BC-77093814E2D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DA0BF7BF-3FF3-46A0-9BE2-718FB843B54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4ADF814E-4623-4BB9-B3B8-B0639E49375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A13C50D1-B13F-4ACD-9492-D2EF0A735FD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9F8B8860-4525-4F8E-9325-81CE69EB43D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A1B41E97-26EB-4A13-83FD-ABA72A43088A}"/>
            </a:ext>
          </a:extLst>
        </xdr:cNvPr>
        <xdr:cNvCxnSpPr/>
      </xdr:nvCxnSpPr>
      <xdr:spPr>
        <a:xfrm flipV="1">
          <a:off x="10476865" y="96545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8E806FDF-B403-44C0-B9B2-1421EC44B60F}"/>
            </a:ext>
          </a:extLst>
        </xdr:cNvPr>
        <xdr:cNvSpPr txBox="1"/>
      </xdr:nvSpPr>
      <xdr:spPr>
        <a:xfrm>
          <a:off x="10515600" y="1102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84B50981-4471-4C02-8337-3DE396D3524C}"/>
            </a:ext>
          </a:extLst>
        </xdr:cNvPr>
        <xdr:cNvCxnSpPr/>
      </xdr:nvCxnSpPr>
      <xdr:spPr>
        <a:xfrm>
          <a:off x="10388600" y="1102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CE4FE784-6116-4FF3-BB68-50B381CB6F05}"/>
            </a:ext>
          </a:extLst>
        </xdr:cNvPr>
        <xdr:cNvSpPr txBox="1"/>
      </xdr:nvSpPr>
      <xdr:spPr>
        <a:xfrm>
          <a:off x="10515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6178D067-9242-4E89-BC8E-D5F0C2169BF2}"/>
            </a:ext>
          </a:extLst>
        </xdr:cNvPr>
        <xdr:cNvCxnSpPr/>
      </xdr:nvCxnSpPr>
      <xdr:spPr>
        <a:xfrm>
          <a:off x="10388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128287</xdr:rowOff>
    </xdr:from>
    <xdr:ext cx="469744" cy="259045"/>
    <xdr:sp macro="" textlink="">
      <xdr:nvSpPr>
        <xdr:cNvPr id="233" name="【体育館・プール】&#10;一人当たり面積平均値テキスト">
          <a:extLst>
            <a:ext uri="{FF2B5EF4-FFF2-40B4-BE49-F238E27FC236}">
              <a16:creationId xmlns:a16="http://schemas.microsoft.com/office/drawing/2014/main" id="{0FC40512-ADAE-4F5A-A4BE-3CAB0255F48D}"/>
            </a:ext>
          </a:extLst>
        </xdr:cNvPr>
        <xdr:cNvSpPr txBox="1"/>
      </xdr:nvSpPr>
      <xdr:spPr>
        <a:xfrm>
          <a:off x="10515600" y="1058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9A3049A8-A02D-4A1F-B986-49E3462816FF}"/>
            </a:ext>
          </a:extLst>
        </xdr:cNvPr>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3D5A2322-8097-431B-8E8C-12CAF15C3E2B}"/>
            </a:ext>
          </a:extLst>
        </xdr:cNvPr>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1AB39A00-3224-42EF-9125-73F1EF6B0E9D}"/>
            </a:ext>
          </a:extLst>
        </xdr:cNvPr>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156210</xdr:rowOff>
    </xdr:from>
    <xdr:to>
      <xdr:col>41</xdr:col>
      <xdr:colOff>101600</xdr:colOff>
      <xdr:row>62</xdr:row>
      <xdr:rowOff>86360</xdr:rowOff>
    </xdr:to>
    <xdr:sp macro="" textlink="">
      <xdr:nvSpPr>
        <xdr:cNvPr id="237" name="フローチャート: 判断 236">
          <a:extLst>
            <a:ext uri="{FF2B5EF4-FFF2-40B4-BE49-F238E27FC236}">
              <a16:creationId xmlns:a16="http://schemas.microsoft.com/office/drawing/2014/main" id="{DEDD6038-0F76-42BE-8C9F-5D42934C9536}"/>
            </a:ext>
          </a:extLst>
        </xdr:cNvPr>
        <xdr:cNvSpPr/>
      </xdr:nvSpPr>
      <xdr:spPr>
        <a:xfrm>
          <a:off x="7810500" y="1061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162560</xdr:rowOff>
    </xdr:from>
    <xdr:to>
      <xdr:col>36</xdr:col>
      <xdr:colOff>165100</xdr:colOff>
      <xdr:row>62</xdr:row>
      <xdr:rowOff>92710</xdr:rowOff>
    </xdr:to>
    <xdr:sp macro="" textlink="">
      <xdr:nvSpPr>
        <xdr:cNvPr id="238" name="フローチャート: 判断 237">
          <a:extLst>
            <a:ext uri="{FF2B5EF4-FFF2-40B4-BE49-F238E27FC236}">
              <a16:creationId xmlns:a16="http://schemas.microsoft.com/office/drawing/2014/main" id="{403F2EC9-8060-46D8-9346-1FF2DECD49EE}"/>
            </a:ext>
          </a:extLst>
        </xdr:cNvPr>
        <xdr:cNvSpPr/>
      </xdr:nvSpPr>
      <xdr:spPr>
        <a:xfrm>
          <a:off x="6921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7191372-E982-41F5-8A06-50CC1E5F6DD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5AC9A91-FA8D-482E-8912-091D8BC6786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11C3E23-60A0-4D7A-A502-D9B14ACB1E1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0DC02CC-A35D-4AF5-96A6-B3ED9B8C51D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B0D2A55-C550-4E95-922E-E6A175906D0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25400</xdr:rowOff>
    </xdr:from>
    <xdr:to>
      <xdr:col>55</xdr:col>
      <xdr:colOff>50800</xdr:colOff>
      <xdr:row>61</xdr:row>
      <xdr:rowOff>127000</xdr:rowOff>
    </xdr:to>
    <xdr:sp macro="" textlink="">
      <xdr:nvSpPr>
        <xdr:cNvPr id="244" name="楕円 243">
          <a:extLst>
            <a:ext uri="{FF2B5EF4-FFF2-40B4-BE49-F238E27FC236}">
              <a16:creationId xmlns:a16="http://schemas.microsoft.com/office/drawing/2014/main" id="{3F09202E-9D60-463C-A7C6-AE1D86DB664D}"/>
            </a:ext>
          </a:extLst>
        </xdr:cNvPr>
        <xdr:cNvSpPr/>
      </xdr:nvSpPr>
      <xdr:spPr>
        <a:xfrm>
          <a:off x="104267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48277</xdr:rowOff>
    </xdr:from>
    <xdr:ext cx="469744" cy="259045"/>
    <xdr:sp macro="" textlink="">
      <xdr:nvSpPr>
        <xdr:cNvPr id="245" name="【体育館・プール】&#10;一人当たり面積該当値テキスト">
          <a:extLst>
            <a:ext uri="{FF2B5EF4-FFF2-40B4-BE49-F238E27FC236}">
              <a16:creationId xmlns:a16="http://schemas.microsoft.com/office/drawing/2014/main" id="{C14A51E2-BB84-47E7-9909-8200C9E900F8}"/>
            </a:ext>
          </a:extLst>
        </xdr:cNvPr>
        <xdr:cNvSpPr txBox="1"/>
      </xdr:nvSpPr>
      <xdr:spPr>
        <a:xfrm>
          <a:off x="10515600"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97790</xdr:rowOff>
    </xdr:from>
    <xdr:to>
      <xdr:col>50</xdr:col>
      <xdr:colOff>165100</xdr:colOff>
      <xdr:row>61</xdr:row>
      <xdr:rowOff>27940</xdr:rowOff>
    </xdr:to>
    <xdr:sp macro="" textlink="">
      <xdr:nvSpPr>
        <xdr:cNvPr id="246" name="楕円 245">
          <a:extLst>
            <a:ext uri="{FF2B5EF4-FFF2-40B4-BE49-F238E27FC236}">
              <a16:creationId xmlns:a16="http://schemas.microsoft.com/office/drawing/2014/main" id="{5477CE6B-349B-4E49-8BAD-8144E462306C}"/>
            </a:ext>
          </a:extLst>
        </xdr:cNvPr>
        <xdr:cNvSpPr/>
      </xdr:nvSpPr>
      <xdr:spPr>
        <a:xfrm>
          <a:off x="9588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148590</xdr:rowOff>
    </xdr:from>
    <xdr:to>
      <xdr:col>55</xdr:col>
      <xdr:colOff>0</xdr:colOff>
      <xdr:row>61</xdr:row>
      <xdr:rowOff>76200</xdr:rowOff>
    </xdr:to>
    <xdr:cxnSp macro="">
      <xdr:nvCxnSpPr>
        <xdr:cNvPr id="247" name="直線コネクタ 246">
          <a:extLst>
            <a:ext uri="{FF2B5EF4-FFF2-40B4-BE49-F238E27FC236}">
              <a16:creationId xmlns:a16="http://schemas.microsoft.com/office/drawing/2014/main" id="{7F0FCCF8-7436-49BF-B965-4C6E36827EF2}"/>
            </a:ext>
          </a:extLst>
        </xdr:cNvPr>
        <xdr:cNvCxnSpPr/>
      </xdr:nvCxnSpPr>
      <xdr:spPr>
        <a:xfrm>
          <a:off x="9639300" y="1043559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110490</xdr:rowOff>
    </xdr:from>
    <xdr:to>
      <xdr:col>46</xdr:col>
      <xdr:colOff>38100</xdr:colOff>
      <xdr:row>61</xdr:row>
      <xdr:rowOff>40640</xdr:rowOff>
    </xdr:to>
    <xdr:sp macro="" textlink="">
      <xdr:nvSpPr>
        <xdr:cNvPr id="248" name="楕円 247">
          <a:extLst>
            <a:ext uri="{FF2B5EF4-FFF2-40B4-BE49-F238E27FC236}">
              <a16:creationId xmlns:a16="http://schemas.microsoft.com/office/drawing/2014/main" id="{ABE1C0C3-6B50-4136-AB95-A7C9C0CEC43B}"/>
            </a:ext>
          </a:extLst>
        </xdr:cNvPr>
        <xdr:cNvSpPr/>
      </xdr:nvSpPr>
      <xdr:spPr>
        <a:xfrm>
          <a:off x="8699500" y="1039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148590</xdr:rowOff>
    </xdr:from>
    <xdr:to>
      <xdr:col>50</xdr:col>
      <xdr:colOff>114300</xdr:colOff>
      <xdr:row>60</xdr:row>
      <xdr:rowOff>161290</xdr:rowOff>
    </xdr:to>
    <xdr:cxnSp macro="">
      <xdr:nvCxnSpPr>
        <xdr:cNvPr id="249" name="直線コネクタ 248">
          <a:extLst>
            <a:ext uri="{FF2B5EF4-FFF2-40B4-BE49-F238E27FC236}">
              <a16:creationId xmlns:a16="http://schemas.microsoft.com/office/drawing/2014/main" id="{D589BC77-D429-4D29-B7F6-94E265E1ABB7}"/>
            </a:ext>
          </a:extLst>
        </xdr:cNvPr>
        <xdr:cNvCxnSpPr/>
      </xdr:nvCxnSpPr>
      <xdr:spPr>
        <a:xfrm flipV="1">
          <a:off x="8750300" y="1043559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123190</xdr:rowOff>
    </xdr:from>
    <xdr:to>
      <xdr:col>41</xdr:col>
      <xdr:colOff>101600</xdr:colOff>
      <xdr:row>61</xdr:row>
      <xdr:rowOff>53340</xdr:rowOff>
    </xdr:to>
    <xdr:sp macro="" textlink="">
      <xdr:nvSpPr>
        <xdr:cNvPr id="250" name="楕円 249">
          <a:extLst>
            <a:ext uri="{FF2B5EF4-FFF2-40B4-BE49-F238E27FC236}">
              <a16:creationId xmlns:a16="http://schemas.microsoft.com/office/drawing/2014/main" id="{DCF48879-B973-4A43-A4E9-61880C55AA1F}"/>
            </a:ext>
          </a:extLst>
        </xdr:cNvPr>
        <xdr:cNvSpPr/>
      </xdr:nvSpPr>
      <xdr:spPr>
        <a:xfrm>
          <a:off x="7810500" y="1041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161290</xdr:rowOff>
    </xdr:from>
    <xdr:to>
      <xdr:col>45</xdr:col>
      <xdr:colOff>177800</xdr:colOff>
      <xdr:row>61</xdr:row>
      <xdr:rowOff>2540</xdr:rowOff>
    </xdr:to>
    <xdr:cxnSp macro="">
      <xdr:nvCxnSpPr>
        <xdr:cNvPr id="251" name="直線コネクタ 250">
          <a:extLst>
            <a:ext uri="{FF2B5EF4-FFF2-40B4-BE49-F238E27FC236}">
              <a16:creationId xmlns:a16="http://schemas.microsoft.com/office/drawing/2014/main" id="{8C69F444-B259-49DD-BEA4-3695B4EF64B6}"/>
            </a:ext>
          </a:extLst>
        </xdr:cNvPr>
        <xdr:cNvCxnSpPr/>
      </xdr:nvCxnSpPr>
      <xdr:spPr>
        <a:xfrm flipV="1">
          <a:off x="7861300" y="1044829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134620</xdr:rowOff>
    </xdr:from>
    <xdr:to>
      <xdr:col>36</xdr:col>
      <xdr:colOff>165100</xdr:colOff>
      <xdr:row>61</xdr:row>
      <xdr:rowOff>64770</xdr:rowOff>
    </xdr:to>
    <xdr:sp macro="" textlink="">
      <xdr:nvSpPr>
        <xdr:cNvPr id="252" name="楕円 251">
          <a:extLst>
            <a:ext uri="{FF2B5EF4-FFF2-40B4-BE49-F238E27FC236}">
              <a16:creationId xmlns:a16="http://schemas.microsoft.com/office/drawing/2014/main" id="{F8FD1470-3A2A-4724-B02A-562783B58C10}"/>
            </a:ext>
          </a:extLst>
        </xdr:cNvPr>
        <xdr:cNvSpPr/>
      </xdr:nvSpPr>
      <xdr:spPr>
        <a:xfrm>
          <a:off x="6921500" y="1042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2540</xdr:rowOff>
    </xdr:from>
    <xdr:to>
      <xdr:col>41</xdr:col>
      <xdr:colOff>50800</xdr:colOff>
      <xdr:row>61</xdr:row>
      <xdr:rowOff>13970</xdr:rowOff>
    </xdr:to>
    <xdr:cxnSp macro="">
      <xdr:nvCxnSpPr>
        <xdr:cNvPr id="253" name="直線コネクタ 252">
          <a:extLst>
            <a:ext uri="{FF2B5EF4-FFF2-40B4-BE49-F238E27FC236}">
              <a16:creationId xmlns:a16="http://schemas.microsoft.com/office/drawing/2014/main" id="{E8C38DAD-3EB6-4FA6-8137-6E919A2D1D16}"/>
            </a:ext>
          </a:extLst>
        </xdr:cNvPr>
        <xdr:cNvCxnSpPr/>
      </xdr:nvCxnSpPr>
      <xdr:spPr>
        <a:xfrm flipV="1">
          <a:off x="6972300" y="104609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74947</xdr:rowOff>
    </xdr:from>
    <xdr:ext cx="469744" cy="259045"/>
    <xdr:sp macro="" textlink="">
      <xdr:nvSpPr>
        <xdr:cNvPr id="254" name="n_1aveValue【体育館・プール】&#10;一人当たり面積">
          <a:extLst>
            <a:ext uri="{FF2B5EF4-FFF2-40B4-BE49-F238E27FC236}">
              <a16:creationId xmlns:a16="http://schemas.microsoft.com/office/drawing/2014/main" id="{F9B4C422-4055-4B60-8CF8-576FBD38FFC5}"/>
            </a:ext>
          </a:extLst>
        </xdr:cNvPr>
        <xdr:cNvSpPr txBox="1"/>
      </xdr:nvSpPr>
      <xdr:spPr>
        <a:xfrm>
          <a:off x="9391727" y="1070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69867</xdr:rowOff>
    </xdr:from>
    <xdr:ext cx="469744" cy="259045"/>
    <xdr:sp macro="" textlink="">
      <xdr:nvSpPr>
        <xdr:cNvPr id="255" name="n_2aveValue【体育館・プール】&#10;一人当たり面積">
          <a:extLst>
            <a:ext uri="{FF2B5EF4-FFF2-40B4-BE49-F238E27FC236}">
              <a16:creationId xmlns:a16="http://schemas.microsoft.com/office/drawing/2014/main" id="{BC13964E-665B-4A9F-BE2F-7647F169FAA5}"/>
            </a:ext>
          </a:extLst>
        </xdr:cNvPr>
        <xdr:cNvSpPr txBox="1"/>
      </xdr:nvSpPr>
      <xdr:spPr>
        <a:xfrm>
          <a:off x="8515427" y="106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77487</xdr:rowOff>
    </xdr:from>
    <xdr:ext cx="469744" cy="259045"/>
    <xdr:sp macro="" textlink="">
      <xdr:nvSpPr>
        <xdr:cNvPr id="256" name="n_3aveValue【体育館・プール】&#10;一人当たり面積">
          <a:extLst>
            <a:ext uri="{FF2B5EF4-FFF2-40B4-BE49-F238E27FC236}">
              <a16:creationId xmlns:a16="http://schemas.microsoft.com/office/drawing/2014/main" id="{835CD512-0CD0-4151-8B39-B926C659F322}"/>
            </a:ext>
          </a:extLst>
        </xdr:cNvPr>
        <xdr:cNvSpPr txBox="1"/>
      </xdr:nvSpPr>
      <xdr:spPr>
        <a:xfrm>
          <a:off x="7626427" y="1070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83837</xdr:rowOff>
    </xdr:from>
    <xdr:ext cx="469744" cy="259045"/>
    <xdr:sp macro="" textlink="">
      <xdr:nvSpPr>
        <xdr:cNvPr id="257" name="n_4aveValue【体育館・プール】&#10;一人当たり面積">
          <a:extLst>
            <a:ext uri="{FF2B5EF4-FFF2-40B4-BE49-F238E27FC236}">
              <a16:creationId xmlns:a16="http://schemas.microsoft.com/office/drawing/2014/main" id="{1BE7E328-DCF7-41C2-B6C7-F0DE4270CB08}"/>
            </a:ext>
          </a:extLst>
        </xdr:cNvPr>
        <xdr:cNvSpPr txBox="1"/>
      </xdr:nvSpPr>
      <xdr:spPr>
        <a:xfrm>
          <a:off x="67374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44467</xdr:rowOff>
    </xdr:from>
    <xdr:ext cx="469744" cy="259045"/>
    <xdr:sp macro="" textlink="">
      <xdr:nvSpPr>
        <xdr:cNvPr id="258" name="n_1mainValue【体育館・プール】&#10;一人当たり面積">
          <a:extLst>
            <a:ext uri="{FF2B5EF4-FFF2-40B4-BE49-F238E27FC236}">
              <a16:creationId xmlns:a16="http://schemas.microsoft.com/office/drawing/2014/main" id="{1078C083-88CB-4EDD-9D3A-91122F928CB1}"/>
            </a:ext>
          </a:extLst>
        </xdr:cNvPr>
        <xdr:cNvSpPr txBox="1"/>
      </xdr:nvSpPr>
      <xdr:spPr>
        <a:xfrm>
          <a:off x="939172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57167</xdr:rowOff>
    </xdr:from>
    <xdr:ext cx="469744" cy="259045"/>
    <xdr:sp macro="" textlink="">
      <xdr:nvSpPr>
        <xdr:cNvPr id="259" name="n_2mainValue【体育館・プール】&#10;一人当たり面積">
          <a:extLst>
            <a:ext uri="{FF2B5EF4-FFF2-40B4-BE49-F238E27FC236}">
              <a16:creationId xmlns:a16="http://schemas.microsoft.com/office/drawing/2014/main" id="{44022222-D672-4FBE-ABDE-7316E6E5F636}"/>
            </a:ext>
          </a:extLst>
        </xdr:cNvPr>
        <xdr:cNvSpPr txBox="1"/>
      </xdr:nvSpPr>
      <xdr:spPr>
        <a:xfrm>
          <a:off x="8515427" y="1017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69867</xdr:rowOff>
    </xdr:from>
    <xdr:ext cx="469744" cy="259045"/>
    <xdr:sp macro="" textlink="">
      <xdr:nvSpPr>
        <xdr:cNvPr id="260" name="n_3mainValue【体育館・プール】&#10;一人当たり面積">
          <a:extLst>
            <a:ext uri="{FF2B5EF4-FFF2-40B4-BE49-F238E27FC236}">
              <a16:creationId xmlns:a16="http://schemas.microsoft.com/office/drawing/2014/main" id="{66B4E48E-80B8-45B8-8759-45986491AB6D}"/>
            </a:ext>
          </a:extLst>
        </xdr:cNvPr>
        <xdr:cNvSpPr txBox="1"/>
      </xdr:nvSpPr>
      <xdr:spPr>
        <a:xfrm>
          <a:off x="7626427" y="1018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81297</xdr:rowOff>
    </xdr:from>
    <xdr:ext cx="469744" cy="259045"/>
    <xdr:sp macro="" textlink="">
      <xdr:nvSpPr>
        <xdr:cNvPr id="261" name="n_4mainValue【体育館・プール】&#10;一人当たり面積">
          <a:extLst>
            <a:ext uri="{FF2B5EF4-FFF2-40B4-BE49-F238E27FC236}">
              <a16:creationId xmlns:a16="http://schemas.microsoft.com/office/drawing/2014/main" id="{20C492EF-848A-46F8-B46A-CAB0C905AC4F}"/>
            </a:ext>
          </a:extLst>
        </xdr:cNvPr>
        <xdr:cNvSpPr txBox="1"/>
      </xdr:nvSpPr>
      <xdr:spPr>
        <a:xfrm>
          <a:off x="6737427" y="1019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6C765E64-585B-4BEA-A13B-131991FCB86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30CAD5C-EE4B-4579-AA2E-D5FB2B2DBB8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4A907FCC-8DA3-4191-8BC6-0957EF4370F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B52D241-87D7-4A39-85E6-CD184B42695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9C392DD7-E4A8-414B-A3E8-B06E2F480B3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85C0DADC-2660-4453-8DC7-C56CAD8865B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DAEC1037-A87D-4E82-B678-AEF116BC3C2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6D4AFF8E-914F-4119-A84F-894390A318F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5CAC6482-5348-45A2-86B3-246B37A5800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91F1779A-76CA-4063-B251-1C0AF44D523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A0E24D2A-E54D-4927-AAF0-2DFC9D05AFC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BEC0D975-DFA3-4CF4-844A-DC1D759A533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31DCED2F-6CCF-4350-83E6-2F7BC290BC0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7C8CF3B4-C25B-4FC3-AAB7-2C3C0B9E9E0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CD18F5E2-86C5-46E1-AA19-900D8FFE502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D37C0B8E-CB19-4B54-AFB2-CA34FCC5F13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F0C4DB10-3467-4FA7-A50F-F96CCDED2CA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6F468157-AACB-472C-ABE5-F4D1C11A38E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B2B3FAE0-1DEB-45DF-B438-016EB12A023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462D656B-4A63-4D01-809B-33562818247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6F2FE8E1-4510-4650-A951-CDCAE785AEF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A166A346-687F-4906-BC0C-DFBD084C059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28180005-64B4-4BDA-A384-72B13A58A64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8A4C669E-6F0F-46C2-BB24-6BF4AAD60F5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9B5C5A82-A29C-4CC5-8EED-C46193DD5488}"/>
            </a:ext>
          </a:extLst>
        </xdr:cNvPr>
        <xdr:cNvCxnSpPr/>
      </xdr:nvCxnSpPr>
      <xdr:spPr>
        <a:xfrm flipV="1">
          <a:off x="4634865" y="1336167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FE9F6713-BFD1-43FF-B129-2E4C16F6FBBE}"/>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FBAB0E39-43EA-442F-AFDB-7E8794F825FD}"/>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34E98405-DC61-4977-A1D7-9416380E96D5}"/>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A2F37700-DB7E-48B7-BAB8-2D29F2CBF1BC}"/>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145432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F7B39B43-6E0F-416B-B9F0-765214634F23}"/>
            </a:ext>
          </a:extLst>
        </xdr:cNvPr>
        <xdr:cNvSpPr txBox="1"/>
      </xdr:nvSpPr>
      <xdr:spPr>
        <a:xfrm>
          <a:off x="4673600" y="1386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0BD8C60C-3D34-4A15-955F-307AFEF03FF8}"/>
            </a:ext>
          </a:extLst>
        </xdr:cNvPr>
        <xdr:cNvSpPr/>
      </xdr:nvSpPr>
      <xdr:spPr>
        <a:xfrm>
          <a:off x="4584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a:extLst>
            <a:ext uri="{FF2B5EF4-FFF2-40B4-BE49-F238E27FC236}">
              <a16:creationId xmlns:a16="http://schemas.microsoft.com/office/drawing/2014/main" id="{4EEA3A39-F571-4C80-A15A-826D0F79D746}"/>
            </a:ext>
          </a:extLst>
        </xdr:cNvPr>
        <xdr:cNvSpPr/>
      </xdr:nvSpPr>
      <xdr:spPr>
        <a:xfrm>
          <a:off x="3746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a:extLst>
            <a:ext uri="{FF2B5EF4-FFF2-40B4-BE49-F238E27FC236}">
              <a16:creationId xmlns:a16="http://schemas.microsoft.com/office/drawing/2014/main" id="{C9A0EDA0-CFA4-4FD0-A637-2BD06353CAF5}"/>
            </a:ext>
          </a:extLst>
        </xdr:cNvPr>
        <xdr:cNvSpPr/>
      </xdr:nvSpPr>
      <xdr:spPr>
        <a:xfrm>
          <a:off x="2857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145414</xdr:rowOff>
    </xdr:from>
    <xdr:to>
      <xdr:col>10</xdr:col>
      <xdr:colOff>165100</xdr:colOff>
      <xdr:row>82</xdr:row>
      <xdr:rowOff>75564</xdr:rowOff>
    </xdr:to>
    <xdr:sp macro="" textlink="">
      <xdr:nvSpPr>
        <xdr:cNvPr id="295" name="フローチャート: 判断 294">
          <a:extLst>
            <a:ext uri="{FF2B5EF4-FFF2-40B4-BE49-F238E27FC236}">
              <a16:creationId xmlns:a16="http://schemas.microsoft.com/office/drawing/2014/main" id="{BD3E9574-C4D7-448C-8013-EDF1F3930E89}"/>
            </a:ext>
          </a:extLst>
        </xdr:cNvPr>
        <xdr:cNvSpPr/>
      </xdr:nvSpPr>
      <xdr:spPr>
        <a:xfrm>
          <a:off x="1968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122555</xdr:rowOff>
    </xdr:from>
    <xdr:to>
      <xdr:col>6</xdr:col>
      <xdr:colOff>38100</xdr:colOff>
      <xdr:row>82</xdr:row>
      <xdr:rowOff>52705</xdr:rowOff>
    </xdr:to>
    <xdr:sp macro="" textlink="">
      <xdr:nvSpPr>
        <xdr:cNvPr id="296" name="フローチャート: 判断 295">
          <a:extLst>
            <a:ext uri="{FF2B5EF4-FFF2-40B4-BE49-F238E27FC236}">
              <a16:creationId xmlns:a16="http://schemas.microsoft.com/office/drawing/2014/main" id="{27D3753A-F65D-4D5B-9300-E9F4428A6CAF}"/>
            </a:ext>
          </a:extLst>
        </xdr:cNvPr>
        <xdr:cNvSpPr/>
      </xdr:nvSpPr>
      <xdr:spPr>
        <a:xfrm>
          <a:off x="1079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EFEC108-FB9A-41D3-AE79-D164F8FA496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E22F60F-B981-4071-BF59-B69A11645BB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0A732B6-1535-48A6-9876-1631737E691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156B4FA-3F3A-479B-808E-FA2BE4E87C1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B9EFDCD-8B48-4342-810B-3D5D1A315E7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86361</xdr:rowOff>
    </xdr:from>
    <xdr:to>
      <xdr:col>24</xdr:col>
      <xdr:colOff>114300</xdr:colOff>
      <xdr:row>83</xdr:row>
      <xdr:rowOff>16511</xdr:rowOff>
    </xdr:to>
    <xdr:sp macro="" textlink="">
      <xdr:nvSpPr>
        <xdr:cNvPr id="302" name="楕円 301">
          <a:extLst>
            <a:ext uri="{FF2B5EF4-FFF2-40B4-BE49-F238E27FC236}">
              <a16:creationId xmlns:a16="http://schemas.microsoft.com/office/drawing/2014/main" id="{2839F2B0-FE56-41DB-A66F-AA53D95F60B2}"/>
            </a:ext>
          </a:extLst>
        </xdr:cNvPr>
        <xdr:cNvSpPr/>
      </xdr:nvSpPr>
      <xdr:spPr>
        <a:xfrm>
          <a:off x="45847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64788</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744D8A2A-4DA6-476F-A393-65D32A767EEC}"/>
            </a:ext>
          </a:extLst>
        </xdr:cNvPr>
        <xdr:cNvSpPr txBox="1"/>
      </xdr:nvSpPr>
      <xdr:spPr>
        <a:xfrm>
          <a:off x="4673600" y="1412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107314</xdr:rowOff>
    </xdr:from>
    <xdr:to>
      <xdr:col>20</xdr:col>
      <xdr:colOff>38100</xdr:colOff>
      <xdr:row>83</xdr:row>
      <xdr:rowOff>37464</xdr:rowOff>
    </xdr:to>
    <xdr:sp macro="" textlink="">
      <xdr:nvSpPr>
        <xdr:cNvPr id="304" name="楕円 303">
          <a:extLst>
            <a:ext uri="{FF2B5EF4-FFF2-40B4-BE49-F238E27FC236}">
              <a16:creationId xmlns:a16="http://schemas.microsoft.com/office/drawing/2014/main" id="{A1295342-D2AE-4180-96F7-AC3E930B5138}"/>
            </a:ext>
          </a:extLst>
        </xdr:cNvPr>
        <xdr:cNvSpPr/>
      </xdr:nvSpPr>
      <xdr:spPr>
        <a:xfrm>
          <a:off x="3746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137161</xdr:rowOff>
    </xdr:from>
    <xdr:to>
      <xdr:col>24</xdr:col>
      <xdr:colOff>63500</xdr:colOff>
      <xdr:row>82</xdr:row>
      <xdr:rowOff>158114</xdr:rowOff>
    </xdr:to>
    <xdr:cxnSp macro="">
      <xdr:nvCxnSpPr>
        <xdr:cNvPr id="305" name="直線コネクタ 304">
          <a:extLst>
            <a:ext uri="{FF2B5EF4-FFF2-40B4-BE49-F238E27FC236}">
              <a16:creationId xmlns:a16="http://schemas.microsoft.com/office/drawing/2014/main" id="{D87981B0-1778-4598-B168-BCE125F5F16E}"/>
            </a:ext>
          </a:extLst>
        </xdr:cNvPr>
        <xdr:cNvCxnSpPr/>
      </xdr:nvCxnSpPr>
      <xdr:spPr>
        <a:xfrm flipV="1">
          <a:off x="3797300" y="14196061"/>
          <a:ext cx="8382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63500</xdr:rowOff>
    </xdr:from>
    <xdr:to>
      <xdr:col>15</xdr:col>
      <xdr:colOff>101600</xdr:colOff>
      <xdr:row>82</xdr:row>
      <xdr:rowOff>165100</xdr:rowOff>
    </xdr:to>
    <xdr:sp macro="" textlink="">
      <xdr:nvSpPr>
        <xdr:cNvPr id="306" name="楕円 305">
          <a:extLst>
            <a:ext uri="{FF2B5EF4-FFF2-40B4-BE49-F238E27FC236}">
              <a16:creationId xmlns:a16="http://schemas.microsoft.com/office/drawing/2014/main" id="{D9A7453F-333F-4891-8ED8-DDDE55A503D5}"/>
            </a:ext>
          </a:extLst>
        </xdr:cNvPr>
        <xdr:cNvSpPr/>
      </xdr:nvSpPr>
      <xdr:spPr>
        <a:xfrm>
          <a:off x="2857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114300</xdr:rowOff>
    </xdr:from>
    <xdr:to>
      <xdr:col>19</xdr:col>
      <xdr:colOff>177800</xdr:colOff>
      <xdr:row>82</xdr:row>
      <xdr:rowOff>158114</xdr:rowOff>
    </xdr:to>
    <xdr:cxnSp macro="">
      <xdr:nvCxnSpPr>
        <xdr:cNvPr id="307" name="直線コネクタ 306">
          <a:extLst>
            <a:ext uri="{FF2B5EF4-FFF2-40B4-BE49-F238E27FC236}">
              <a16:creationId xmlns:a16="http://schemas.microsoft.com/office/drawing/2014/main" id="{BB6BB516-42CF-4191-985D-33B6C99BF698}"/>
            </a:ext>
          </a:extLst>
        </xdr:cNvPr>
        <xdr:cNvCxnSpPr/>
      </xdr:nvCxnSpPr>
      <xdr:spPr>
        <a:xfrm>
          <a:off x="2908300" y="1417320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19686</xdr:rowOff>
    </xdr:from>
    <xdr:to>
      <xdr:col>10</xdr:col>
      <xdr:colOff>165100</xdr:colOff>
      <xdr:row>82</xdr:row>
      <xdr:rowOff>121286</xdr:rowOff>
    </xdr:to>
    <xdr:sp macro="" textlink="">
      <xdr:nvSpPr>
        <xdr:cNvPr id="308" name="楕円 307">
          <a:extLst>
            <a:ext uri="{FF2B5EF4-FFF2-40B4-BE49-F238E27FC236}">
              <a16:creationId xmlns:a16="http://schemas.microsoft.com/office/drawing/2014/main" id="{78941512-BA3E-4517-BADB-F2394247B857}"/>
            </a:ext>
          </a:extLst>
        </xdr:cNvPr>
        <xdr:cNvSpPr/>
      </xdr:nvSpPr>
      <xdr:spPr>
        <a:xfrm>
          <a:off x="1968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70486</xdr:rowOff>
    </xdr:from>
    <xdr:to>
      <xdr:col>15</xdr:col>
      <xdr:colOff>50800</xdr:colOff>
      <xdr:row>82</xdr:row>
      <xdr:rowOff>114300</xdr:rowOff>
    </xdr:to>
    <xdr:cxnSp macro="">
      <xdr:nvCxnSpPr>
        <xdr:cNvPr id="309" name="直線コネクタ 308">
          <a:extLst>
            <a:ext uri="{FF2B5EF4-FFF2-40B4-BE49-F238E27FC236}">
              <a16:creationId xmlns:a16="http://schemas.microsoft.com/office/drawing/2014/main" id="{A560F240-7447-4999-800A-D04BA5148A53}"/>
            </a:ext>
          </a:extLst>
        </xdr:cNvPr>
        <xdr:cNvCxnSpPr/>
      </xdr:nvCxnSpPr>
      <xdr:spPr>
        <a:xfrm>
          <a:off x="2019300" y="141293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145414</xdr:rowOff>
    </xdr:from>
    <xdr:to>
      <xdr:col>6</xdr:col>
      <xdr:colOff>38100</xdr:colOff>
      <xdr:row>82</xdr:row>
      <xdr:rowOff>75564</xdr:rowOff>
    </xdr:to>
    <xdr:sp macro="" textlink="">
      <xdr:nvSpPr>
        <xdr:cNvPr id="310" name="楕円 309">
          <a:extLst>
            <a:ext uri="{FF2B5EF4-FFF2-40B4-BE49-F238E27FC236}">
              <a16:creationId xmlns:a16="http://schemas.microsoft.com/office/drawing/2014/main" id="{5A10872D-A1A8-48EB-82CD-0F9C29B7A10A}"/>
            </a:ext>
          </a:extLst>
        </xdr:cNvPr>
        <xdr:cNvSpPr/>
      </xdr:nvSpPr>
      <xdr:spPr>
        <a:xfrm>
          <a:off x="1079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24764</xdr:rowOff>
    </xdr:from>
    <xdr:to>
      <xdr:col>10</xdr:col>
      <xdr:colOff>114300</xdr:colOff>
      <xdr:row>82</xdr:row>
      <xdr:rowOff>70486</xdr:rowOff>
    </xdr:to>
    <xdr:cxnSp macro="">
      <xdr:nvCxnSpPr>
        <xdr:cNvPr id="311" name="直線コネクタ 310">
          <a:extLst>
            <a:ext uri="{FF2B5EF4-FFF2-40B4-BE49-F238E27FC236}">
              <a16:creationId xmlns:a16="http://schemas.microsoft.com/office/drawing/2014/main" id="{B3227CF8-285C-4B34-B01C-2E593C7593B3}"/>
            </a:ext>
          </a:extLst>
        </xdr:cNvPr>
        <xdr:cNvCxnSpPr/>
      </xdr:nvCxnSpPr>
      <xdr:spPr>
        <a:xfrm>
          <a:off x="1130300" y="1408366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53991</xdr:rowOff>
    </xdr:from>
    <xdr:ext cx="405111" cy="259045"/>
    <xdr:sp macro="" textlink="">
      <xdr:nvSpPr>
        <xdr:cNvPr id="312" name="n_1aveValue【福祉施設】&#10;有形固定資産減価償却率">
          <a:extLst>
            <a:ext uri="{FF2B5EF4-FFF2-40B4-BE49-F238E27FC236}">
              <a16:creationId xmlns:a16="http://schemas.microsoft.com/office/drawing/2014/main" id="{72FAB3F1-8068-43A4-AF14-5F3B0B8D23C7}"/>
            </a:ext>
          </a:extLst>
        </xdr:cNvPr>
        <xdr:cNvSpPr txBox="1"/>
      </xdr:nvSpPr>
      <xdr:spPr>
        <a:xfrm>
          <a:off x="35820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313" name="n_2aveValue【福祉施設】&#10;有形固定資産減価償却率">
          <a:extLst>
            <a:ext uri="{FF2B5EF4-FFF2-40B4-BE49-F238E27FC236}">
              <a16:creationId xmlns:a16="http://schemas.microsoft.com/office/drawing/2014/main" id="{4170B584-3D18-4AEC-97A6-587B89014009}"/>
            </a:ext>
          </a:extLst>
        </xdr:cNvPr>
        <xdr:cNvSpPr txBox="1"/>
      </xdr:nvSpPr>
      <xdr:spPr>
        <a:xfrm>
          <a:off x="2705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92091</xdr:rowOff>
    </xdr:from>
    <xdr:ext cx="405111" cy="259045"/>
    <xdr:sp macro="" textlink="">
      <xdr:nvSpPr>
        <xdr:cNvPr id="314" name="n_3aveValue【福祉施設】&#10;有形固定資産減価償却率">
          <a:extLst>
            <a:ext uri="{FF2B5EF4-FFF2-40B4-BE49-F238E27FC236}">
              <a16:creationId xmlns:a16="http://schemas.microsoft.com/office/drawing/2014/main" id="{7339C145-9F2F-4900-80A0-0A2BE4A52A33}"/>
            </a:ext>
          </a:extLst>
        </xdr:cNvPr>
        <xdr:cNvSpPr txBox="1"/>
      </xdr:nvSpPr>
      <xdr:spPr>
        <a:xfrm>
          <a:off x="1816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69232</xdr:rowOff>
    </xdr:from>
    <xdr:ext cx="405111" cy="259045"/>
    <xdr:sp macro="" textlink="">
      <xdr:nvSpPr>
        <xdr:cNvPr id="315" name="n_4aveValue【福祉施設】&#10;有形固定資産減価償却率">
          <a:extLst>
            <a:ext uri="{FF2B5EF4-FFF2-40B4-BE49-F238E27FC236}">
              <a16:creationId xmlns:a16="http://schemas.microsoft.com/office/drawing/2014/main" id="{FA36A1F0-CAE7-42B0-BF3B-03C3A12DA41E}"/>
            </a:ext>
          </a:extLst>
        </xdr:cNvPr>
        <xdr:cNvSpPr txBox="1"/>
      </xdr:nvSpPr>
      <xdr:spPr>
        <a:xfrm>
          <a:off x="927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28591</xdr:rowOff>
    </xdr:from>
    <xdr:ext cx="405111" cy="259045"/>
    <xdr:sp macro="" textlink="">
      <xdr:nvSpPr>
        <xdr:cNvPr id="316" name="n_1mainValue【福祉施設】&#10;有形固定資産減価償却率">
          <a:extLst>
            <a:ext uri="{FF2B5EF4-FFF2-40B4-BE49-F238E27FC236}">
              <a16:creationId xmlns:a16="http://schemas.microsoft.com/office/drawing/2014/main" id="{D8A9BF83-0AF5-4A4C-8824-44F1EE9935AA}"/>
            </a:ext>
          </a:extLst>
        </xdr:cNvPr>
        <xdr:cNvSpPr txBox="1"/>
      </xdr:nvSpPr>
      <xdr:spPr>
        <a:xfrm>
          <a:off x="3582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156227</xdr:rowOff>
    </xdr:from>
    <xdr:ext cx="405111" cy="259045"/>
    <xdr:sp macro="" textlink="">
      <xdr:nvSpPr>
        <xdr:cNvPr id="317" name="n_2mainValue【福祉施設】&#10;有形固定資産減価償却率">
          <a:extLst>
            <a:ext uri="{FF2B5EF4-FFF2-40B4-BE49-F238E27FC236}">
              <a16:creationId xmlns:a16="http://schemas.microsoft.com/office/drawing/2014/main" id="{33296487-210E-4901-8AE1-513604554B75}"/>
            </a:ext>
          </a:extLst>
        </xdr:cNvPr>
        <xdr:cNvSpPr txBox="1"/>
      </xdr:nvSpPr>
      <xdr:spPr>
        <a:xfrm>
          <a:off x="2705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112413</xdr:rowOff>
    </xdr:from>
    <xdr:ext cx="405111" cy="259045"/>
    <xdr:sp macro="" textlink="">
      <xdr:nvSpPr>
        <xdr:cNvPr id="318" name="n_3mainValue【福祉施設】&#10;有形固定資産減価償却率">
          <a:extLst>
            <a:ext uri="{FF2B5EF4-FFF2-40B4-BE49-F238E27FC236}">
              <a16:creationId xmlns:a16="http://schemas.microsoft.com/office/drawing/2014/main" id="{656486BE-F9BF-48B9-95C6-17D73D40C3AA}"/>
            </a:ext>
          </a:extLst>
        </xdr:cNvPr>
        <xdr:cNvSpPr txBox="1"/>
      </xdr:nvSpPr>
      <xdr:spPr>
        <a:xfrm>
          <a:off x="1816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66691</xdr:rowOff>
    </xdr:from>
    <xdr:ext cx="405111" cy="259045"/>
    <xdr:sp macro="" textlink="">
      <xdr:nvSpPr>
        <xdr:cNvPr id="319" name="n_4mainValue【福祉施設】&#10;有形固定資産減価償却率">
          <a:extLst>
            <a:ext uri="{FF2B5EF4-FFF2-40B4-BE49-F238E27FC236}">
              <a16:creationId xmlns:a16="http://schemas.microsoft.com/office/drawing/2014/main" id="{7ABBD1C1-D40E-41FC-8A2B-FF856A67BDD7}"/>
            </a:ext>
          </a:extLst>
        </xdr:cNvPr>
        <xdr:cNvSpPr txBox="1"/>
      </xdr:nvSpPr>
      <xdr:spPr>
        <a:xfrm>
          <a:off x="927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505025FC-BB90-4EE1-B32E-AD4B187A770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29AA13A1-6F36-4F9A-9CF7-B6C2A67C232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6809B5F5-7FCA-47B2-8A60-6DC89CC95DB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999D48E8-03A6-4AAC-AC9D-B979F7EDC4A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A695A553-D515-4678-8A89-07B545CD96B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A3FE087F-0D26-41C8-B8D4-8FBAB72EF3D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980CC96B-6116-4547-8567-BE2B227E657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78D43386-5CD3-4E7A-B897-14AFAA4CB4A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9C245525-EA82-4A06-A6C4-EE5F178132A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FA71815E-1F60-4EE6-A742-6E1B36D28C8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18DF05B2-49F0-43E4-B1C7-15EE26E123E4}"/>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FE71B48F-1CD7-4499-A77A-8B2715CE113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41FE0504-4B5E-4972-A2E5-162FC9EFC285}"/>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09F8CD51-528C-443F-B045-EED39B654FCB}"/>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98097FD5-9ED6-4D42-B16D-DDC3E7D1A143}"/>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08BD2FAC-A3E7-4209-98F3-A5C072C79DF1}"/>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E2D2805C-77A4-45D6-ADE0-380308E15F56}"/>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7EE2BFCC-FA32-4226-9BEC-1ACD4BCA5891}"/>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F3C50052-03C2-49B6-ACC8-F2D13C9D37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FD0EE3E6-BCAD-461D-85D2-16FCDF05279A}"/>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2E13ECE3-8E1F-475F-8D69-AF19AA198299}"/>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FEFCAA9C-FBBB-4FF9-93EB-63E78B29E206}"/>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54587415-C7EF-4B28-B631-CD629A5DD9F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94CFBFF0-F6BE-41E1-A551-F6A8F372016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E6C5714F-2968-4381-B0AE-9EE4D3586FF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A8573684-5C53-46CC-A3CD-EAC57134E312}"/>
            </a:ext>
          </a:extLst>
        </xdr:cNvPr>
        <xdr:cNvCxnSpPr/>
      </xdr:nvCxnSpPr>
      <xdr:spPr>
        <a:xfrm flipV="1">
          <a:off x="10476865" y="13287102"/>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4B6C6A72-2C9B-490B-98E6-99DE64918023}"/>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30F501DC-6C28-461C-ADD4-AD01A23986C7}"/>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a:extLst>
            <a:ext uri="{FF2B5EF4-FFF2-40B4-BE49-F238E27FC236}">
              <a16:creationId xmlns:a16="http://schemas.microsoft.com/office/drawing/2014/main" id="{2865A775-AEC1-4A20-964F-FA20B294125D}"/>
            </a:ext>
          </a:extLst>
        </xdr:cNvPr>
        <xdr:cNvSpPr txBox="1"/>
      </xdr:nvSpPr>
      <xdr:spPr>
        <a:xfrm>
          <a:off x="10515600" y="1306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a:extLst>
            <a:ext uri="{FF2B5EF4-FFF2-40B4-BE49-F238E27FC236}">
              <a16:creationId xmlns:a16="http://schemas.microsoft.com/office/drawing/2014/main" id="{212030A0-229E-4C2F-8DA1-CA39B32A320D}"/>
            </a:ext>
          </a:extLst>
        </xdr:cNvPr>
        <xdr:cNvCxnSpPr/>
      </xdr:nvCxnSpPr>
      <xdr:spPr>
        <a:xfrm>
          <a:off x="10388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143708</xdr:rowOff>
    </xdr:from>
    <xdr:ext cx="469744" cy="259045"/>
    <xdr:sp macro="" textlink="">
      <xdr:nvSpPr>
        <xdr:cNvPr id="350" name="【福祉施設】&#10;一人当たり面積平均値テキスト">
          <a:extLst>
            <a:ext uri="{FF2B5EF4-FFF2-40B4-BE49-F238E27FC236}">
              <a16:creationId xmlns:a16="http://schemas.microsoft.com/office/drawing/2014/main" id="{3DCA2CF3-9B15-4930-947A-CBC39555A91A}"/>
            </a:ext>
          </a:extLst>
        </xdr:cNvPr>
        <xdr:cNvSpPr txBox="1"/>
      </xdr:nvSpPr>
      <xdr:spPr>
        <a:xfrm>
          <a:off x="10515600" y="14374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a:extLst>
            <a:ext uri="{FF2B5EF4-FFF2-40B4-BE49-F238E27FC236}">
              <a16:creationId xmlns:a16="http://schemas.microsoft.com/office/drawing/2014/main" id="{67A3D29F-180B-433F-A5F7-7FE6B91C94FA}"/>
            </a:ext>
          </a:extLst>
        </xdr:cNvPr>
        <xdr:cNvSpPr/>
      </xdr:nvSpPr>
      <xdr:spPr>
        <a:xfrm>
          <a:off x="10426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a:extLst>
            <a:ext uri="{FF2B5EF4-FFF2-40B4-BE49-F238E27FC236}">
              <a16:creationId xmlns:a16="http://schemas.microsoft.com/office/drawing/2014/main" id="{55615537-711D-4C76-A454-5E8683DE6C35}"/>
            </a:ext>
          </a:extLst>
        </xdr:cNvPr>
        <xdr:cNvSpPr/>
      </xdr:nvSpPr>
      <xdr:spPr>
        <a:xfrm>
          <a:off x="9588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a:extLst>
            <a:ext uri="{FF2B5EF4-FFF2-40B4-BE49-F238E27FC236}">
              <a16:creationId xmlns:a16="http://schemas.microsoft.com/office/drawing/2014/main" id="{EE52A70A-3A36-4CB0-9D34-3DD5DEE152E3}"/>
            </a:ext>
          </a:extLst>
        </xdr:cNvPr>
        <xdr:cNvSpPr/>
      </xdr:nvSpPr>
      <xdr:spPr>
        <a:xfrm>
          <a:off x="8699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95069</xdr:rowOff>
    </xdr:from>
    <xdr:to>
      <xdr:col>41</xdr:col>
      <xdr:colOff>101600</xdr:colOff>
      <xdr:row>85</xdr:row>
      <xdr:rowOff>25219</xdr:rowOff>
    </xdr:to>
    <xdr:sp macro="" textlink="">
      <xdr:nvSpPr>
        <xdr:cNvPr id="354" name="フローチャート: 判断 353">
          <a:extLst>
            <a:ext uri="{FF2B5EF4-FFF2-40B4-BE49-F238E27FC236}">
              <a16:creationId xmlns:a16="http://schemas.microsoft.com/office/drawing/2014/main" id="{156C0294-1390-4E44-A98B-46128F59908D}"/>
            </a:ext>
          </a:extLst>
        </xdr:cNvPr>
        <xdr:cNvSpPr/>
      </xdr:nvSpPr>
      <xdr:spPr>
        <a:xfrm>
          <a:off x="78105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140788</xdr:rowOff>
    </xdr:from>
    <xdr:to>
      <xdr:col>36</xdr:col>
      <xdr:colOff>165100</xdr:colOff>
      <xdr:row>85</xdr:row>
      <xdr:rowOff>70938</xdr:rowOff>
    </xdr:to>
    <xdr:sp macro="" textlink="">
      <xdr:nvSpPr>
        <xdr:cNvPr id="355" name="フローチャート: 判断 354">
          <a:extLst>
            <a:ext uri="{FF2B5EF4-FFF2-40B4-BE49-F238E27FC236}">
              <a16:creationId xmlns:a16="http://schemas.microsoft.com/office/drawing/2014/main" id="{43313D05-FA6E-424D-9499-DF063A5685DE}"/>
            </a:ext>
          </a:extLst>
        </xdr:cNvPr>
        <xdr:cNvSpPr/>
      </xdr:nvSpPr>
      <xdr:spPr>
        <a:xfrm>
          <a:off x="6921500" y="145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FD4711A-4F08-4A51-A601-3888B8F0010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F40F24D-763E-4D06-88F2-5A95A0001A6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3B5BB63-BB67-40F1-8E01-D4F7B4FF0C8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A768DDD-D474-49E0-A9CB-63587C95633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D00126C-D105-4BF4-A4CE-41A567DCE54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119562</xdr:rowOff>
    </xdr:from>
    <xdr:to>
      <xdr:col>55</xdr:col>
      <xdr:colOff>50800</xdr:colOff>
      <xdr:row>78</xdr:row>
      <xdr:rowOff>49712</xdr:rowOff>
    </xdr:to>
    <xdr:sp macro="" textlink="">
      <xdr:nvSpPr>
        <xdr:cNvPr id="361" name="楕円 360">
          <a:extLst>
            <a:ext uri="{FF2B5EF4-FFF2-40B4-BE49-F238E27FC236}">
              <a16:creationId xmlns:a16="http://schemas.microsoft.com/office/drawing/2014/main" id="{6222C4EA-B054-4825-84D3-6644F72A9475}"/>
            </a:ext>
          </a:extLst>
        </xdr:cNvPr>
        <xdr:cNvSpPr/>
      </xdr:nvSpPr>
      <xdr:spPr>
        <a:xfrm>
          <a:off x="10426700" y="1332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34489</xdr:rowOff>
    </xdr:from>
    <xdr:ext cx="469744" cy="259045"/>
    <xdr:sp macro="" textlink="">
      <xdr:nvSpPr>
        <xdr:cNvPr id="362" name="【福祉施設】&#10;一人当たり面積該当値テキスト">
          <a:extLst>
            <a:ext uri="{FF2B5EF4-FFF2-40B4-BE49-F238E27FC236}">
              <a16:creationId xmlns:a16="http://schemas.microsoft.com/office/drawing/2014/main" id="{ACAACC13-BFA9-4E37-A1B1-CE1CF28FA6A8}"/>
            </a:ext>
          </a:extLst>
        </xdr:cNvPr>
        <xdr:cNvSpPr txBox="1"/>
      </xdr:nvSpPr>
      <xdr:spPr>
        <a:xfrm>
          <a:off x="10515600" y="1323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129358</xdr:rowOff>
    </xdr:from>
    <xdr:to>
      <xdr:col>50</xdr:col>
      <xdr:colOff>165100</xdr:colOff>
      <xdr:row>78</xdr:row>
      <xdr:rowOff>59508</xdr:rowOff>
    </xdr:to>
    <xdr:sp macro="" textlink="">
      <xdr:nvSpPr>
        <xdr:cNvPr id="363" name="楕円 362">
          <a:extLst>
            <a:ext uri="{FF2B5EF4-FFF2-40B4-BE49-F238E27FC236}">
              <a16:creationId xmlns:a16="http://schemas.microsoft.com/office/drawing/2014/main" id="{9F28AFDE-6461-4764-9823-516F0D791FD8}"/>
            </a:ext>
          </a:extLst>
        </xdr:cNvPr>
        <xdr:cNvSpPr/>
      </xdr:nvSpPr>
      <xdr:spPr>
        <a:xfrm>
          <a:off x="9588500" y="1333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170362</xdr:rowOff>
    </xdr:from>
    <xdr:to>
      <xdr:col>55</xdr:col>
      <xdr:colOff>0</xdr:colOff>
      <xdr:row>78</xdr:row>
      <xdr:rowOff>8708</xdr:rowOff>
    </xdr:to>
    <xdr:cxnSp macro="">
      <xdr:nvCxnSpPr>
        <xdr:cNvPr id="364" name="直線コネクタ 363">
          <a:extLst>
            <a:ext uri="{FF2B5EF4-FFF2-40B4-BE49-F238E27FC236}">
              <a16:creationId xmlns:a16="http://schemas.microsoft.com/office/drawing/2014/main" id="{7714EF8F-14E9-4585-A3B7-3824A84B7C55}"/>
            </a:ext>
          </a:extLst>
        </xdr:cNvPr>
        <xdr:cNvCxnSpPr/>
      </xdr:nvCxnSpPr>
      <xdr:spPr>
        <a:xfrm flipV="1">
          <a:off x="9639300" y="13372012"/>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145687</xdr:rowOff>
    </xdr:from>
    <xdr:to>
      <xdr:col>46</xdr:col>
      <xdr:colOff>38100</xdr:colOff>
      <xdr:row>78</xdr:row>
      <xdr:rowOff>75837</xdr:rowOff>
    </xdr:to>
    <xdr:sp macro="" textlink="">
      <xdr:nvSpPr>
        <xdr:cNvPr id="365" name="楕円 364">
          <a:extLst>
            <a:ext uri="{FF2B5EF4-FFF2-40B4-BE49-F238E27FC236}">
              <a16:creationId xmlns:a16="http://schemas.microsoft.com/office/drawing/2014/main" id="{08866788-A0C8-40CF-9AE5-CFF216F479F0}"/>
            </a:ext>
          </a:extLst>
        </xdr:cNvPr>
        <xdr:cNvSpPr/>
      </xdr:nvSpPr>
      <xdr:spPr>
        <a:xfrm>
          <a:off x="8699500" y="1334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8708</xdr:rowOff>
    </xdr:from>
    <xdr:to>
      <xdr:col>50</xdr:col>
      <xdr:colOff>114300</xdr:colOff>
      <xdr:row>78</xdr:row>
      <xdr:rowOff>25037</xdr:rowOff>
    </xdr:to>
    <xdr:cxnSp macro="">
      <xdr:nvCxnSpPr>
        <xdr:cNvPr id="366" name="直線コネクタ 365">
          <a:extLst>
            <a:ext uri="{FF2B5EF4-FFF2-40B4-BE49-F238E27FC236}">
              <a16:creationId xmlns:a16="http://schemas.microsoft.com/office/drawing/2014/main" id="{056A508A-61BA-4C1B-9E0D-BD2D17E3C6C4}"/>
            </a:ext>
          </a:extLst>
        </xdr:cNvPr>
        <xdr:cNvCxnSpPr/>
      </xdr:nvCxnSpPr>
      <xdr:spPr>
        <a:xfrm flipV="1">
          <a:off x="8750300" y="1338180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6894</xdr:rowOff>
    </xdr:from>
    <xdr:to>
      <xdr:col>41</xdr:col>
      <xdr:colOff>101600</xdr:colOff>
      <xdr:row>78</xdr:row>
      <xdr:rowOff>108494</xdr:rowOff>
    </xdr:to>
    <xdr:sp macro="" textlink="">
      <xdr:nvSpPr>
        <xdr:cNvPr id="367" name="楕円 366">
          <a:extLst>
            <a:ext uri="{FF2B5EF4-FFF2-40B4-BE49-F238E27FC236}">
              <a16:creationId xmlns:a16="http://schemas.microsoft.com/office/drawing/2014/main" id="{FC03F887-D4F9-4323-81FA-54887613FAE0}"/>
            </a:ext>
          </a:extLst>
        </xdr:cNvPr>
        <xdr:cNvSpPr/>
      </xdr:nvSpPr>
      <xdr:spPr>
        <a:xfrm>
          <a:off x="7810500" y="1337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25037</xdr:rowOff>
    </xdr:from>
    <xdr:to>
      <xdr:col>45</xdr:col>
      <xdr:colOff>177800</xdr:colOff>
      <xdr:row>78</xdr:row>
      <xdr:rowOff>57694</xdr:rowOff>
    </xdr:to>
    <xdr:cxnSp macro="">
      <xdr:nvCxnSpPr>
        <xdr:cNvPr id="368" name="直線コネクタ 367">
          <a:extLst>
            <a:ext uri="{FF2B5EF4-FFF2-40B4-BE49-F238E27FC236}">
              <a16:creationId xmlns:a16="http://schemas.microsoft.com/office/drawing/2014/main" id="{E25543A1-BD82-476D-ACC9-A5157FB90F99}"/>
            </a:ext>
          </a:extLst>
        </xdr:cNvPr>
        <xdr:cNvCxnSpPr/>
      </xdr:nvCxnSpPr>
      <xdr:spPr>
        <a:xfrm flipV="1">
          <a:off x="7861300" y="133981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33020</xdr:rowOff>
    </xdr:from>
    <xdr:to>
      <xdr:col>36</xdr:col>
      <xdr:colOff>165100</xdr:colOff>
      <xdr:row>78</xdr:row>
      <xdr:rowOff>134620</xdr:rowOff>
    </xdr:to>
    <xdr:sp macro="" textlink="">
      <xdr:nvSpPr>
        <xdr:cNvPr id="369" name="楕円 368">
          <a:extLst>
            <a:ext uri="{FF2B5EF4-FFF2-40B4-BE49-F238E27FC236}">
              <a16:creationId xmlns:a16="http://schemas.microsoft.com/office/drawing/2014/main" id="{53E8677F-4747-4670-B5C7-00DBD853AA3E}"/>
            </a:ext>
          </a:extLst>
        </xdr:cNvPr>
        <xdr:cNvSpPr/>
      </xdr:nvSpPr>
      <xdr:spPr>
        <a:xfrm>
          <a:off x="69215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57694</xdr:rowOff>
    </xdr:from>
    <xdr:to>
      <xdr:col>41</xdr:col>
      <xdr:colOff>50800</xdr:colOff>
      <xdr:row>78</xdr:row>
      <xdr:rowOff>83820</xdr:rowOff>
    </xdr:to>
    <xdr:cxnSp macro="">
      <xdr:nvCxnSpPr>
        <xdr:cNvPr id="370" name="直線コネクタ 369">
          <a:extLst>
            <a:ext uri="{FF2B5EF4-FFF2-40B4-BE49-F238E27FC236}">
              <a16:creationId xmlns:a16="http://schemas.microsoft.com/office/drawing/2014/main" id="{1E9296EC-7A64-4A89-A87F-718A7CE01AEA}"/>
            </a:ext>
          </a:extLst>
        </xdr:cNvPr>
        <xdr:cNvCxnSpPr/>
      </xdr:nvCxnSpPr>
      <xdr:spPr>
        <a:xfrm flipV="1">
          <a:off x="6972300" y="134307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89825</xdr:rowOff>
    </xdr:from>
    <xdr:ext cx="469744" cy="259045"/>
    <xdr:sp macro="" textlink="">
      <xdr:nvSpPr>
        <xdr:cNvPr id="371" name="n_1aveValue【福祉施設】&#10;一人当たり面積">
          <a:extLst>
            <a:ext uri="{FF2B5EF4-FFF2-40B4-BE49-F238E27FC236}">
              <a16:creationId xmlns:a16="http://schemas.microsoft.com/office/drawing/2014/main" id="{22C8A30C-3AA9-4FA2-8172-448523D61D66}"/>
            </a:ext>
          </a:extLst>
        </xdr:cNvPr>
        <xdr:cNvSpPr txBox="1"/>
      </xdr:nvSpPr>
      <xdr:spPr>
        <a:xfrm>
          <a:off x="9391727" y="1449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102888</xdr:rowOff>
    </xdr:from>
    <xdr:ext cx="469744" cy="259045"/>
    <xdr:sp macro="" textlink="">
      <xdr:nvSpPr>
        <xdr:cNvPr id="372" name="n_2aveValue【福祉施設】&#10;一人当たり面積">
          <a:extLst>
            <a:ext uri="{FF2B5EF4-FFF2-40B4-BE49-F238E27FC236}">
              <a16:creationId xmlns:a16="http://schemas.microsoft.com/office/drawing/2014/main" id="{69A3DCB4-7AEE-4850-AF8B-FB6955EEBFBC}"/>
            </a:ext>
          </a:extLst>
        </xdr:cNvPr>
        <xdr:cNvSpPr txBox="1"/>
      </xdr:nvSpPr>
      <xdr:spPr>
        <a:xfrm>
          <a:off x="8515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16346</xdr:rowOff>
    </xdr:from>
    <xdr:ext cx="469744" cy="259045"/>
    <xdr:sp macro="" textlink="">
      <xdr:nvSpPr>
        <xdr:cNvPr id="373" name="n_3aveValue【福祉施設】&#10;一人当たり面積">
          <a:extLst>
            <a:ext uri="{FF2B5EF4-FFF2-40B4-BE49-F238E27FC236}">
              <a16:creationId xmlns:a16="http://schemas.microsoft.com/office/drawing/2014/main" id="{D615C9AB-83B8-4B1A-9F04-FAD3D63ACFF1}"/>
            </a:ext>
          </a:extLst>
        </xdr:cNvPr>
        <xdr:cNvSpPr txBox="1"/>
      </xdr:nvSpPr>
      <xdr:spPr>
        <a:xfrm>
          <a:off x="7626427" y="1458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62065</xdr:rowOff>
    </xdr:from>
    <xdr:ext cx="469744" cy="259045"/>
    <xdr:sp macro="" textlink="">
      <xdr:nvSpPr>
        <xdr:cNvPr id="374" name="n_4aveValue【福祉施設】&#10;一人当たり面積">
          <a:extLst>
            <a:ext uri="{FF2B5EF4-FFF2-40B4-BE49-F238E27FC236}">
              <a16:creationId xmlns:a16="http://schemas.microsoft.com/office/drawing/2014/main" id="{13C979EC-DB0D-4A39-9EB8-E2C60C4CE96D}"/>
            </a:ext>
          </a:extLst>
        </xdr:cNvPr>
        <xdr:cNvSpPr txBox="1"/>
      </xdr:nvSpPr>
      <xdr:spPr>
        <a:xfrm>
          <a:off x="6737427" y="1463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76035</xdr:rowOff>
    </xdr:from>
    <xdr:ext cx="469744" cy="259045"/>
    <xdr:sp macro="" textlink="">
      <xdr:nvSpPr>
        <xdr:cNvPr id="375" name="n_1mainValue【福祉施設】&#10;一人当たり面積">
          <a:extLst>
            <a:ext uri="{FF2B5EF4-FFF2-40B4-BE49-F238E27FC236}">
              <a16:creationId xmlns:a16="http://schemas.microsoft.com/office/drawing/2014/main" id="{B12FB8DF-1438-457E-8A31-3FBD6FC51F17}"/>
            </a:ext>
          </a:extLst>
        </xdr:cNvPr>
        <xdr:cNvSpPr txBox="1"/>
      </xdr:nvSpPr>
      <xdr:spPr>
        <a:xfrm>
          <a:off x="9391727" y="1310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92364</xdr:rowOff>
    </xdr:from>
    <xdr:ext cx="469744" cy="259045"/>
    <xdr:sp macro="" textlink="">
      <xdr:nvSpPr>
        <xdr:cNvPr id="376" name="n_2mainValue【福祉施設】&#10;一人当たり面積">
          <a:extLst>
            <a:ext uri="{FF2B5EF4-FFF2-40B4-BE49-F238E27FC236}">
              <a16:creationId xmlns:a16="http://schemas.microsoft.com/office/drawing/2014/main" id="{08F7F8C2-1C65-4535-8B70-AE464409651F}"/>
            </a:ext>
          </a:extLst>
        </xdr:cNvPr>
        <xdr:cNvSpPr txBox="1"/>
      </xdr:nvSpPr>
      <xdr:spPr>
        <a:xfrm>
          <a:off x="8515427" y="1312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125021</xdr:rowOff>
    </xdr:from>
    <xdr:ext cx="469744" cy="259045"/>
    <xdr:sp macro="" textlink="">
      <xdr:nvSpPr>
        <xdr:cNvPr id="377" name="n_3mainValue【福祉施設】&#10;一人当たり面積">
          <a:extLst>
            <a:ext uri="{FF2B5EF4-FFF2-40B4-BE49-F238E27FC236}">
              <a16:creationId xmlns:a16="http://schemas.microsoft.com/office/drawing/2014/main" id="{7975F571-44BB-41B7-B672-F3C6E7A6F53F}"/>
            </a:ext>
          </a:extLst>
        </xdr:cNvPr>
        <xdr:cNvSpPr txBox="1"/>
      </xdr:nvSpPr>
      <xdr:spPr>
        <a:xfrm>
          <a:off x="7626427" y="1315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151147</xdr:rowOff>
    </xdr:from>
    <xdr:ext cx="469744" cy="259045"/>
    <xdr:sp macro="" textlink="">
      <xdr:nvSpPr>
        <xdr:cNvPr id="378" name="n_4mainValue【福祉施設】&#10;一人当たり面積">
          <a:extLst>
            <a:ext uri="{FF2B5EF4-FFF2-40B4-BE49-F238E27FC236}">
              <a16:creationId xmlns:a16="http://schemas.microsoft.com/office/drawing/2014/main" id="{5C454B30-243D-49A5-A7B0-8AED4D9F63D9}"/>
            </a:ext>
          </a:extLst>
        </xdr:cNvPr>
        <xdr:cNvSpPr txBox="1"/>
      </xdr:nvSpPr>
      <xdr:spPr>
        <a:xfrm>
          <a:off x="6737427" y="1318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7AC54BE6-E325-4FF9-B1F3-991436BD0C1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FCCF45C0-9BF0-4369-B6A3-215EA6B5348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21DAA44B-F83B-44AB-A36D-52EB16BAB61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4B3BED03-CB88-4A7B-A71B-D7CDAD96693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320318B3-462E-4486-810E-36676845C25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F79035B6-A1A8-4346-8D3C-E5771AE8058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9780C58F-F809-4971-8479-DC6B1A893AF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AA54E58-CF67-49C6-A3DF-C6D98734E41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C4FB94F8-30DA-46CF-AE7D-81644CE421A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7535A50F-5163-42BC-9CFE-E24D3D3DE7D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B9B9E2A9-312C-49EE-9168-ED519BEA6A9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6EFD6640-77C0-4F00-9BF7-0901F10831A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C248133E-853A-4722-BE85-31BFB472F782}"/>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2B97E58D-24A8-4F67-8A39-3D1ED80B453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3D0FF3D7-BA94-4FEC-A470-A72E67165D5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DF21D5F5-9525-4407-BD18-B9E9D1CA125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EF93E22-97BA-42A9-B3B2-5660A6D923F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65B0B826-7C98-4620-A7F2-0827BAB94E8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C8B66E13-694E-46ED-AAC6-C9630E1DBA4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A0BEC3B2-35C9-42A5-BFE3-E6C42A890E1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1B2B3770-478C-42BE-81F3-435BAFF0CA7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A39AEAE4-4787-429D-A8E7-CD18E988E43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D6FE2937-C34C-471A-95DC-35D293BDB63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4DB004AA-66D4-48FF-8771-8FEA3A8243F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D06EF195-8AAA-454F-9256-FB1467E1358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4ED7412D-4917-4C7C-9BEE-3B67E55A7F0F}"/>
            </a:ext>
          </a:extLst>
        </xdr:cNvPr>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152CEF88-6834-4D7C-8F50-3B57D15082AD}"/>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2F38D8A2-A793-488E-98CF-C2C403E8191A}"/>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E52156AB-7A1C-44F5-8BA5-407CD86221B8}"/>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a:extLst>
            <a:ext uri="{FF2B5EF4-FFF2-40B4-BE49-F238E27FC236}">
              <a16:creationId xmlns:a16="http://schemas.microsoft.com/office/drawing/2014/main" id="{A00BEF2A-952A-4E92-BF85-4669454DCE82}"/>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131190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6F0496F2-1F34-49FA-88CD-7D4FF20D348B}"/>
            </a:ext>
          </a:extLst>
        </xdr:cNvPr>
        <xdr:cNvSpPr txBox="1"/>
      </xdr:nvSpPr>
      <xdr:spPr>
        <a:xfrm>
          <a:off x="4673600" y="1796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a:extLst>
            <a:ext uri="{FF2B5EF4-FFF2-40B4-BE49-F238E27FC236}">
              <a16:creationId xmlns:a16="http://schemas.microsoft.com/office/drawing/2014/main" id="{E37D6EAF-FAD0-46D2-8A72-FF420D9B3B31}"/>
            </a:ext>
          </a:extLst>
        </xdr:cNvPr>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a:extLst>
            <a:ext uri="{FF2B5EF4-FFF2-40B4-BE49-F238E27FC236}">
              <a16:creationId xmlns:a16="http://schemas.microsoft.com/office/drawing/2014/main" id="{A7E97733-A931-4678-9D1E-12815EB08CA3}"/>
            </a:ext>
          </a:extLst>
        </xdr:cNvPr>
        <xdr:cNvSpPr/>
      </xdr:nvSpPr>
      <xdr:spPr>
        <a:xfrm>
          <a:off x="3746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a:extLst>
            <a:ext uri="{FF2B5EF4-FFF2-40B4-BE49-F238E27FC236}">
              <a16:creationId xmlns:a16="http://schemas.microsoft.com/office/drawing/2014/main" id="{2D74F4B3-666F-430F-9F04-8B97AFE8DFD4}"/>
            </a:ext>
          </a:extLst>
        </xdr:cNvPr>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167458</xdr:rowOff>
    </xdr:from>
    <xdr:to>
      <xdr:col>10</xdr:col>
      <xdr:colOff>165100</xdr:colOff>
      <xdr:row>105</xdr:row>
      <xdr:rowOff>97608</xdr:rowOff>
    </xdr:to>
    <xdr:sp macro="" textlink="">
      <xdr:nvSpPr>
        <xdr:cNvPr id="413" name="フローチャート: 判断 412">
          <a:extLst>
            <a:ext uri="{FF2B5EF4-FFF2-40B4-BE49-F238E27FC236}">
              <a16:creationId xmlns:a16="http://schemas.microsoft.com/office/drawing/2014/main" id="{4845472A-01A5-483B-AFD8-157C97B15C7E}"/>
            </a:ext>
          </a:extLst>
        </xdr:cNvPr>
        <xdr:cNvSpPr/>
      </xdr:nvSpPr>
      <xdr:spPr>
        <a:xfrm>
          <a:off x="1968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67855</xdr:rowOff>
    </xdr:from>
    <xdr:to>
      <xdr:col>6</xdr:col>
      <xdr:colOff>38100</xdr:colOff>
      <xdr:row>105</xdr:row>
      <xdr:rowOff>169455</xdr:rowOff>
    </xdr:to>
    <xdr:sp macro="" textlink="">
      <xdr:nvSpPr>
        <xdr:cNvPr id="414" name="フローチャート: 判断 413">
          <a:extLst>
            <a:ext uri="{FF2B5EF4-FFF2-40B4-BE49-F238E27FC236}">
              <a16:creationId xmlns:a16="http://schemas.microsoft.com/office/drawing/2014/main" id="{54C52F0D-510E-46C4-B9B1-3C62B86E54AC}"/>
            </a:ext>
          </a:extLst>
        </xdr:cNvPr>
        <xdr:cNvSpPr/>
      </xdr:nvSpPr>
      <xdr:spPr>
        <a:xfrm>
          <a:off x="1079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E29A19B-6B37-4F77-9BE8-99DE710BEAD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1D98484-F2F4-4199-A112-4994708E2E5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395AC32F-FCAB-4365-9C4C-143C609213B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F38A32DD-7D83-4FD8-8382-036774ADB9D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885E6E6D-0384-4885-AB3D-85BD32B01CC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160927</xdr:rowOff>
    </xdr:from>
    <xdr:to>
      <xdr:col>24</xdr:col>
      <xdr:colOff>114300</xdr:colOff>
      <xdr:row>103</xdr:row>
      <xdr:rowOff>91077</xdr:rowOff>
    </xdr:to>
    <xdr:sp macro="" textlink="">
      <xdr:nvSpPr>
        <xdr:cNvPr id="420" name="楕円 419">
          <a:extLst>
            <a:ext uri="{FF2B5EF4-FFF2-40B4-BE49-F238E27FC236}">
              <a16:creationId xmlns:a16="http://schemas.microsoft.com/office/drawing/2014/main" id="{2F2AE736-6F7A-47D1-A25E-9C1A8B964757}"/>
            </a:ext>
          </a:extLst>
        </xdr:cNvPr>
        <xdr:cNvSpPr/>
      </xdr:nvSpPr>
      <xdr:spPr>
        <a:xfrm>
          <a:off x="4584700" y="1764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12354</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15A3CF0B-0B50-4B8C-93F1-2FEBF1A986AD}"/>
            </a:ext>
          </a:extLst>
        </xdr:cNvPr>
        <xdr:cNvSpPr txBox="1"/>
      </xdr:nvSpPr>
      <xdr:spPr>
        <a:xfrm>
          <a:off x="4673600" y="17500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111942</xdr:rowOff>
    </xdr:from>
    <xdr:to>
      <xdr:col>20</xdr:col>
      <xdr:colOff>38100</xdr:colOff>
      <xdr:row>103</xdr:row>
      <xdr:rowOff>42092</xdr:rowOff>
    </xdr:to>
    <xdr:sp macro="" textlink="">
      <xdr:nvSpPr>
        <xdr:cNvPr id="422" name="楕円 421">
          <a:extLst>
            <a:ext uri="{FF2B5EF4-FFF2-40B4-BE49-F238E27FC236}">
              <a16:creationId xmlns:a16="http://schemas.microsoft.com/office/drawing/2014/main" id="{C4D514F0-F200-4EE7-90B8-BA81D460AD31}"/>
            </a:ext>
          </a:extLst>
        </xdr:cNvPr>
        <xdr:cNvSpPr/>
      </xdr:nvSpPr>
      <xdr:spPr>
        <a:xfrm>
          <a:off x="3746500" y="1759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162742</xdr:rowOff>
    </xdr:from>
    <xdr:to>
      <xdr:col>24</xdr:col>
      <xdr:colOff>63500</xdr:colOff>
      <xdr:row>103</xdr:row>
      <xdr:rowOff>40277</xdr:rowOff>
    </xdr:to>
    <xdr:cxnSp macro="">
      <xdr:nvCxnSpPr>
        <xdr:cNvPr id="423" name="直線コネクタ 422">
          <a:extLst>
            <a:ext uri="{FF2B5EF4-FFF2-40B4-BE49-F238E27FC236}">
              <a16:creationId xmlns:a16="http://schemas.microsoft.com/office/drawing/2014/main" id="{9DE4B611-7D03-4CF3-9EFF-F9CDA9110F18}"/>
            </a:ext>
          </a:extLst>
        </xdr:cNvPr>
        <xdr:cNvCxnSpPr/>
      </xdr:nvCxnSpPr>
      <xdr:spPr>
        <a:xfrm>
          <a:off x="3797300" y="1765064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67855</xdr:rowOff>
    </xdr:from>
    <xdr:to>
      <xdr:col>15</xdr:col>
      <xdr:colOff>101600</xdr:colOff>
      <xdr:row>102</xdr:row>
      <xdr:rowOff>169455</xdr:rowOff>
    </xdr:to>
    <xdr:sp macro="" textlink="">
      <xdr:nvSpPr>
        <xdr:cNvPr id="424" name="楕円 423">
          <a:extLst>
            <a:ext uri="{FF2B5EF4-FFF2-40B4-BE49-F238E27FC236}">
              <a16:creationId xmlns:a16="http://schemas.microsoft.com/office/drawing/2014/main" id="{FEDF5E38-E446-4068-B969-56D3D585D72D}"/>
            </a:ext>
          </a:extLst>
        </xdr:cNvPr>
        <xdr:cNvSpPr/>
      </xdr:nvSpPr>
      <xdr:spPr>
        <a:xfrm>
          <a:off x="2857500" y="1755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118655</xdr:rowOff>
    </xdr:from>
    <xdr:to>
      <xdr:col>19</xdr:col>
      <xdr:colOff>177800</xdr:colOff>
      <xdr:row>102</xdr:row>
      <xdr:rowOff>162742</xdr:rowOff>
    </xdr:to>
    <xdr:cxnSp macro="">
      <xdr:nvCxnSpPr>
        <xdr:cNvPr id="425" name="直線コネクタ 424">
          <a:extLst>
            <a:ext uri="{FF2B5EF4-FFF2-40B4-BE49-F238E27FC236}">
              <a16:creationId xmlns:a16="http://schemas.microsoft.com/office/drawing/2014/main" id="{A1100E55-81DA-4D94-8FE4-A423E512A85E}"/>
            </a:ext>
          </a:extLst>
        </xdr:cNvPr>
        <xdr:cNvCxnSpPr/>
      </xdr:nvCxnSpPr>
      <xdr:spPr>
        <a:xfrm>
          <a:off x="2908300" y="17606555"/>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23768</xdr:rowOff>
    </xdr:from>
    <xdr:to>
      <xdr:col>10</xdr:col>
      <xdr:colOff>165100</xdr:colOff>
      <xdr:row>102</xdr:row>
      <xdr:rowOff>125368</xdr:rowOff>
    </xdr:to>
    <xdr:sp macro="" textlink="">
      <xdr:nvSpPr>
        <xdr:cNvPr id="426" name="楕円 425">
          <a:extLst>
            <a:ext uri="{FF2B5EF4-FFF2-40B4-BE49-F238E27FC236}">
              <a16:creationId xmlns:a16="http://schemas.microsoft.com/office/drawing/2014/main" id="{FF94630C-0E5E-42EB-8F03-1942A2768E52}"/>
            </a:ext>
          </a:extLst>
        </xdr:cNvPr>
        <xdr:cNvSpPr/>
      </xdr:nvSpPr>
      <xdr:spPr>
        <a:xfrm>
          <a:off x="1968500" y="1751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74568</xdr:rowOff>
    </xdr:from>
    <xdr:to>
      <xdr:col>15</xdr:col>
      <xdr:colOff>50800</xdr:colOff>
      <xdr:row>102</xdr:row>
      <xdr:rowOff>118655</xdr:rowOff>
    </xdr:to>
    <xdr:cxnSp macro="">
      <xdr:nvCxnSpPr>
        <xdr:cNvPr id="427" name="直線コネクタ 426">
          <a:extLst>
            <a:ext uri="{FF2B5EF4-FFF2-40B4-BE49-F238E27FC236}">
              <a16:creationId xmlns:a16="http://schemas.microsoft.com/office/drawing/2014/main" id="{7FBDB43B-34F9-46B2-8A91-1E22FDF641F3}"/>
            </a:ext>
          </a:extLst>
        </xdr:cNvPr>
        <xdr:cNvCxnSpPr/>
      </xdr:nvCxnSpPr>
      <xdr:spPr>
        <a:xfrm>
          <a:off x="2019300" y="17562468"/>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151130</xdr:rowOff>
    </xdr:from>
    <xdr:to>
      <xdr:col>6</xdr:col>
      <xdr:colOff>38100</xdr:colOff>
      <xdr:row>102</xdr:row>
      <xdr:rowOff>81280</xdr:rowOff>
    </xdr:to>
    <xdr:sp macro="" textlink="">
      <xdr:nvSpPr>
        <xdr:cNvPr id="428" name="楕円 427">
          <a:extLst>
            <a:ext uri="{FF2B5EF4-FFF2-40B4-BE49-F238E27FC236}">
              <a16:creationId xmlns:a16="http://schemas.microsoft.com/office/drawing/2014/main" id="{C466AD9A-2408-4DEF-B69E-DE1EB82882E4}"/>
            </a:ext>
          </a:extLst>
        </xdr:cNvPr>
        <xdr:cNvSpPr/>
      </xdr:nvSpPr>
      <xdr:spPr>
        <a:xfrm>
          <a:off x="1079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30480</xdr:rowOff>
    </xdr:from>
    <xdr:to>
      <xdr:col>10</xdr:col>
      <xdr:colOff>114300</xdr:colOff>
      <xdr:row>102</xdr:row>
      <xdr:rowOff>74568</xdr:rowOff>
    </xdr:to>
    <xdr:cxnSp macro="">
      <xdr:nvCxnSpPr>
        <xdr:cNvPr id="429" name="直線コネクタ 428">
          <a:extLst>
            <a:ext uri="{FF2B5EF4-FFF2-40B4-BE49-F238E27FC236}">
              <a16:creationId xmlns:a16="http://schemas.microsoft.com/office/drawing/2014/main" id="{7718B31A-069C-4317-BC74-E44C8D91DA0C}"/>
            </a:ext>
          </a:extLst>
        </xdr:cNvPr>
        <xdr:cNvCxnSpPr/>
      </xdr:nvCxnSpPr>
      <xdr:spPr>
        <a:xfrm>
          <a:off x="1130300" y="17518380"/>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65876</xdr:rowOff>
    </xdr:from>
    <xdr:ext cx="405111" cy="259045"/>
    <xdr:sp macro="" textlink="">
      <xdr:nvSpPr>
        <xdr:cNvPr id="430" name="n_1aveValue【市民会館】&#10;有形固定資産減価償却率">
          <a:extLst>
            <a:ext uri="{FF2B5EF4-FFF2-40B4-BE49-F238E27FC236}">
              <a16:creationId xmlns:a16="http://schemas.microsoft.com/office/drawing/2014/main" id="{7278A4C3-02B4-4054-BBEB-DF37588A4C12}"/>
            </a:ext>
          </a:extLst>
        </xdr:cNvPr>
        <xdr:cNvSpPr txBox="1"/>
      </xdr:nvSpPr>
      <xdr:spPr>
        <a:xfrm>
          <a:off x="35820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11991</xdr:rowOff>
    </xdr:from>
    <xdr:ext cx="405111" cy="259045"/>
    <xdr:sp macro="" textlink="">
      <xdr:nvSpPr>
        <xdr:cNvPr id="431" name="n_2aveValue【市民会館】&#10;有形固定資産減価償却率">
          <a:extLst>
            <a:ext uri="{FF2B5EF4-FFF2-40B4-BE49-F238E27FC236}">
              <a16:creationId xmlns:a16="http://schemas.microsoft.com/office/drawing/2014/main" id="{6D06B493-4061-493F-91AD-6F65803C627F}"/>
            </a:ext>
          </a:extLst>
        </xdr:cNvPr>
        <xdr:cNvSpPr txBox="1"/>
      </xdr:nvSpPr>
      <xdr:spPr>
        <a:xfrm>
          <a:off x="2705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88735</xdr:rowOff>
    </xdr:from>
    <xdr:ext cx="405111" cy="259045"/>
    <xdr:sp macro="" textlink="">
      <xdr:nvSpPr>
        <xdr:cNvPr id="432" name="n_3aveValue【市民会館】&#10;有形固定資産減価償却率">
          <a:extLst>
            <a:ext uri="{FF2B5EF4-FFF2-40B4-BE49-F238E27FC236}">
              <a16:creationId xmlns:a16="http://schemas.microsoft.com/office/drawing/2014/main" id="{FE8B2666-AC0C-4C6F-866C-055CF90F3B26}"/>
            </a:ext>
          </a:extLst>
        </xdr:cNvPr>
        <xdr:cNvSpPr txBox="1"/>
      </xdr:nvSpPr>
      <xdr:spPr>
        <a:xfrm>
          <a:off x="1816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160582</xdr:rowOff>
    </xdr:from>
    <xdr:ext cx="405111" cy="259045"/>
    <xdr:sp macro="" textlink="">
      <xdr:nvSpPr>
        <xdr:cNvPr id="433" name="n_4aveValue【市民会館】&#10;有形固定資産減価償却率">
          <a:extLst>
            <a:ext uri="{FF2B5EF4-FFF2-40B4-BE49-F238E27FC236}">
              <a16:creationId xmlns:a16="http://schemas.microsoft.com/office/drawing/2014/main" id="{57934C8E-6A03-44BB-AD55-A9D428644655}"/>
            </a:ext>
          </a:extLst>
        </xdr:cNvPr>
        <xdr:cNvSpPr txBox="1"/>
      </xdr:nvSpPr>
      <xdr:spPr>
        <a:xfrm>
          <a:off x="927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58619</xdr:rowOff>
    </xdr:from>
    <xdr:ext cx="405111" cy="259045"/>
    <xdr:sp macro="" textlink="">
      <xdr:nvSpPr>
        <xdr:cNvPr id="434" name="n_1mainValue【市民会館】&#10;有形固定資産減価償却率">
          <a:extLst>
            <a:ext uri="{FF2B5EF4-FFF2-40B4-BE49-F238E27FC236}">
              <a16:creationId xmlns:a16="http://schemas.microsoft.com/office/drawing/2014/main" id="{F730C2D9-CDEE-47B2-85CB-B6BB1EE49E8E}"/>
            </a:ext>
          </a:extLst>
        </xdr:cNvPr>
        <xdr:cNvSpPr txBox="1"/>
      </xdr:nvSpPr>
      <xdr:spPr>
        <a:xfrm>
          <a:off x="3582044" y="1737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14532</xdr:rowOff>
    </xdr:from>
    <xdr:ext cx="405111" cy="259045"/>
    <xdr:sp macro="" textlink="">
      <xdr:nvSpPr>
        <xdr:cNvPr id="435" name="n_2mainValue【市民会館】&#10;有形固定資産減価償却率">
          <a:extLst>
            <a:ext uri="{FF2B5EF4-FFF2-40B4-BE49-F238E27FC236}">
              <a16:creationId xmlns:a16="http://schemas.microsoft.com/office/drawing/2014/main" id="{00ACE411-56E8-43BB-8124-D442139C0443}"/>
            </a:ext>
          </a:extLst>
        </xdr:cNvPr>
        <xdr:cNvSpPr txBox="1"/>
      </xdr:nvSpPr>
      <xdr:spPr>
        <a:xfrm>
          <a:off x="2705744" y="1733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141895</xdr:rowOff>
    </xdr:from>
    <xdr:ext cx="405111" cy="259045"/>
    <xdr:sp macro="" textlink="">
      <xdr:nvSpPr>
        <xdr:cNvPr id="436" name="n_3mainValue【市民会館】&#10;有形固定資産減価償却率">
          <a:extLst>
            <a:ext uri="{FF2B5EF4-FFF2-40B4-BE49-F238E27FC236}">
              <a16:creationId xmlns:a16="http://schemas.microsoft.com/office/drawing/2014/main" id="{792925F5-2220-44BD-9317-94D64009E94D}"/>
            </a:ext>
          </a:extLst>
        </xdr:cNvPr>
        <xdr:cNvSpPr txBox="1"/>
      </xdr:nvSpPr>
      <xdr:spPr>
        <a:xfrm>
          <a:off x="1816744" y="17286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97807</xdr:rowOff>
    </xdr:from>
    <xdr:ext cx="405111" cy="259045"/>
    <xdr:sp macro="" textlink="">
      <xdr:nvSpPr>
        <xdr:cNvPr id="437" name="n_4mainValue【市民会館】&#10;有形固定資産減価償却率">
          <a:extLst>
            <a:ext uri="{FF2B5EF4-FFF2-40B4-BE49-F238E27FC236}">
              <a16:creationId xmlns:a16="http://schemas.microsoft.com/office/drawing/2014/main" id="{E1224AA4-50B5-4475-B028-1A26BA09D148}"/>
            </a:ext>
          </a:extLst>
        </xdr:cNvPr>
        <xdr:cNvSpPr txBox="1"/>
      </xdr:nvSpPr>
      <xdr:spPr>
        <a:xfrm>
          <a:off x="927744"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41BEA4B8-380B-4B1A-9861-9B2F91FAB3D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C0F54B67-DF82-46ED-A6E1-76FCF822DC2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DAA5DC48-016B-4BCE-AEF9-A70EB38ABB6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1E472F5B-5544-496A-8C80-E69B64D7998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CCB71C7B-6E1F-4019-98EE-E159AA2D7CA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B4592235-1847-478E-9D94-6BD28E1E368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F595713B-5A46-4E7A-8283-4D2B461894B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8CBD10A-6461-480E-BFF9-4563629178A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7B85798E-1E51-4208-A17D-AA9E5B46E76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1AAEBDE4-BCF1-420D-9C43-35F6F000EC6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63A9958D-0AB4-4DD5-80A7-5F6C2E1ACAF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AE601EA5-BC1B-4D26-BEAD-5967E5DB2CC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EC2FE7AB-CB39-4931-8E84-F10A851AF3F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3E3D720C-D010-461D-8197-0BFF70ECBDF8}"/>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23619A50-6EA5-472F-BA93-4898DCFED1E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4933EA70-DF5D-4652-B157-73F80A43E17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CA6C2154-4EA9-4394-BC79-CC16EB546A1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985B570A-E63D-49A5-95CB-EBF6CF2F5547}"/>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B501E98-932E-443F-B364-9D7E5944D58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87739748-DF3C-419F-9CFD-5F32418F8F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B1D2D06C-3330-44EA-AE8C-407771BC962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C5435C98-B460-48CC-99ED-DFB61AA7CE7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3D8964CE-3C9D-48DD-AF52-C76E5206284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a:extLst>
            <a:ext uri="{FF2B5EF4-FFF2-40B4-BE49-F238E27FC236}">
              <a16:creationId xmlns:a16="http://schemas.microsoft.com/office/drawing/2014/main" id="{76169481-A2E4-400D-84D1-F383A213FECB}"/>
            </a:ext>
          </a:extLst>
        </xdr:cNvPr>
        <xdr:cNvCxnSpPr/>
      </xdr:nvCxnSpPr>
      <xdr:spPr>
        <a:xfrm flipV="1">
          <a:off x="10476865" y="17074514"/>
          <a:ext cx="0" cy="1531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a:extLst>
            <a:ext uri="{FF2B5EF4-FFF2-40B4-BE49-F238E27FC236}">
              <a16:creationId xmlns:a16="http://schemas.microsoft.com/office/drawing/2014/main" id="{97F2A082-F234-4AEF-9E30-C74D9E4A88D2}"/>
            </a:ext>
          </a:extLst>
        </xdr:cNvPr>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a:extLst>
            <a:ext uri="{FF2B5EF4-FFF2-40B4-BE49-F238E27FC236}">
              <a16:creationId xmlns:a16="http://schemas.microsoft.com/office/drawing/2014/main" id="{C4346D12-42A7-4E96-B45E-B30CC6B17259}"/>
            </a:ext>
          </a:extLst>
        </xdr:cNvPr>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a:extLst>
            <a:ext uri="{FF2B5EF4-FFF2-40B4-BE49-F238E27FC236}">
              <a16:creationId xmlns:a16="http://schemas.microsoft.com/office/drawing/2014/main" id="{0DB6AFC2-251B-4181-A1FE-CE2ACF0F73C9}"/>
            </a:ext>
          </a:extLst>
        </xdr:cNvPr>
        <xdr:cNvSpPr txBox="1"/>
      </xdr:nvSpPr>
      <xdr:spPr>
        <a:xfrm>
          <a:off x="10515600" y="1684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a:extLst>
            <a:ext uri="{FF2B5EF4-FFF2-40B4-BE49-F238E27FC236}">
              <a16:creationId xmlns:a16="http://schemas.microsoft.com/office/drawing/2014/main" id="{DB4B0FA2-145E-4F0D-BDA7-2ABE6F86A26A}"/>
            </a:ext>
          </a:extLst>
        </xdr:cNvPr>
        <xdr:cNvCxnSpPr/>
      </xdr:nvCxnSpPr>
      <xdr:spPr>
        <a:xfrm>
          <a:off x="10388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40022</xdr:rowOff>
    </xdr:from>
    <xdr:ext cx="469744" cy="259045"/>
    <xdr:sp macro="" textlink="">
      <xdr:nvSpPr>
        <xdr:cNvPr id="466" name="【市民会館】&#10;一人当たり面積平均値テキスト">
          <a:extLst>
            <a:ext uri="{FF2B5EF4-FFF2-40B4-BE49-F238E27FC236}">
              <a16:creationId xmlns:a16="http://schemas.microsoft.com/office/drawing/2014/main" id="{6B9990D6-039E-445B-9149-0D59889517F3}"/>
            </a:ext>
          </a:extLst>
        </xdr:cNvPr>
        <xdr:cNvSpPr txBox="1"/>
      </xdr:nvSpPr>
      <xdr:spPr>
        <a:xfrm>
          <a:off x="10515600" y="18213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a:extLst>
            <a:ext uri="{FF2B5EF4-FFF2-40B4-BE49-F238E27FC236}">
              <a16:creationId xmlns:a16="http://schemas.microsoft.com/office/drawing/2014/main" id="{F3BD80A6-FAFD-4B03-AACE-3844FFB4D512}"/>
            </a:ext>
          </a:extLst>
        </xdr:cNvPr>
        <xdr:cNvSpPr/>
      </xdr:nvSpPr>
      <xdr:spPr>
        <a:xfrm>
          <a:off x="10426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a:extLst>
            <a:ext uri="{FF2B5EF4-FFF2-40B4-BE49-F238E27FC236}">
              <a16:creationId xmlns:a16="http://schemas.microsoft.com/office/drawing/2014/main" id="{F01258C4-3161-4887-8767-72EE7D6A6B7C}"/>
            </a:ext>
          </a:extLst>
        </xdr:cNvPr>
        <xdr:cNvSpPr/>
      </xdr:nvSpPr>
      <xdr:spPr>
        <a:xfrm>
          <a:off x="9588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a:extLst>
            <a:ext uri="{FF2B5EF4-FFF2-40B4-BE49-F238E27FC236}">
              <a16:creationId xmlns:a16="http://schemas.microsoft.com/office/drawing/2014/main" id="{7E180F04-F7D4-4B29-B5D0-440BF51AFA97}"/>
            </a:ext>
          </a:extLst>
        </xdr:cNvPr>
        <xdr:cNvSpPr/>
      </xdr:nvSpPr>
      <xdr:spPr>
        <a:xfrm>
          <a:off x="8699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59689</xdr:rowOff>
    </xdr:from>
    <xdr:to>
      <xdr:col>41</xdr:col>
      <xdr:colOff>101600</xdr:colOff>
      <xdr:row>106</xdr:row>
      <xdr:rowOff>161289</xdr:rowOff>
    </xdr:to>
    <xdr:sp macro="" textlink="">
      <xdr:nvSpPr>
        <xdr:cNvPr id="470" name="フローチャート: 判断 469">
          <a:extLst>
            <a:ext uri="{FF2B5EF4-FFF2-40B4-BE49-F238E27FC236}">
              <a16:creationId xmlns:a16="http://schemas.microsoft.com/office/drawing/2014/main" id="{A90B417E-C8CB-4B68-B62D-08B0B4F79309}"/>
            </a:ext>
          </a:extLst>
        </xdr:cNvPr>
        <xdr:cNvSpPr/>
      </xdr:nvSpPr>
      <xdr:spPr>
        <a:xfrm>
          <a:off x="7810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107314</xdr:rowOff>
    </xdr:from>
    <xdr:to>
      <xdr:col>36</xdr:col>
      <xdr:colOff>165100</xdr:colOff>
      <xdr:row>107</xdr:row>
      <xdr:rowOff>37464</xdr:rowOff>
    </xdr:to>
    <xdr:sp macro="" textlink="">
      <xdr:nvSpPr>
        <xdr:cNvPr id="471" name="フローチャート: 判断 470">
          <a:extLst>
            <a:ext uri="{FF2B5EF4-FFF2-40B4-BE49-F238E27FC236}">
              <a16:creationId xmlns:a16="http://schemas.microsoft.com/office/drawing/2014/main" id="{C2FC2BF9-C81E-4A42-AC98-5C7965E7C0CA}"/>
            </a:ext>
          </a:extLst>
        </xdr:cNvPr>
        <xdr:cNvSpPr/>
      </xdr:nvSpPr>
      <xdr:spPr>
        <a:xfrm>
          <a:off x="6921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39BD1F3-011D-4444-8D11-CEACBEDF954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24381299-9198-42F3-B358-3E0DE853941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690885EB-FDEF-4A29-95BE-01ECA9902F2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4A1D97AB-188C-4515-8BFB-1D240F397B7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CA101499-CEEE-4AFD-9256-2B194D275E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164464</xdr:rowOff>
    </xdr:from>
    <xdr:to>
      <xdr:col>55</xdr:col>
      <xdr:colOff>50800</xdr:colOff>
      <xdr:row>104</xdr:row>
      <xdr:rowOff>94614</xdr:rowOff>
    </xdr:to>
    <xdr:sp macro="" textlink="">
      <xdr:nvSpPr>
        <xdr:cNvPr id="477" name="楕円 476">
          <a:extLst>
            <a:ext uri="{FF2B5EF4-FFF2-40B4-BE49-F238E27FC236}">
              <a16:creationId xmlns:a16="http://schemas.microsoft.com/office/drawing/2014/main" id="{1B510C99-BFAD-458A-ABD8-07279315B38C}"/>
            </a:ext>
          </a:extLst>
        </xdr:cNvPr>
        <xdr:cNvSpPr/>
      </xdr:nvSpPr>
      <xdr:spPr>
        <a:xfrm>
          <a:off x="10426700" y="1782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15891</xdr:rowOff>
    </xdr:from>
    <xdr:ext cx="469744" cy="259045"/>
    <xdr:sp macro="" textlink="">
      <xdr:nvSpPr>
        <xdr:cNvPr id="478" name="【市民会館】&#10;一人当たり面積該当値テキスト">
          <a:extLst>
            <a:ext uri="{FF2B5EF4-FFF2-40B4-BE49-F238E27FC236}">
              <a16:creationId xmlns:a16="http://schemas.microsoft.com/office/drawing/2014/main" id="{46964B50-014E-4512-8300-A8B61D8349BE}"/>
            </a:ext>
          </a:extLst>
        </xdr:cNvPr>
        <xdr:cNvSpPr txBox="1"/>
      </xdr:nvSpPr>
      <xdr:spPr>
        <a:xfrm>
          <a:off x="10515600" y="1767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52070</xdr:rowOff>
    </xdr:from>
    <xdr:to>
      <xdr:col>50</xdr:col>
      <xdr:colOff>165100</xdr:colOff>
      <xdr:row>104</xdr:row>
      <xdr:rowOff>153670</xdr:rowOff>
    </xdr:to>
    <xdr:sp macro="" textlink="">
      <xdr:nvSpPr>
        <xdr:cNvPr id="479" name="楕円 478">
          <a:extLst>
            <a:ext uri="{FF2B5EF4-FFF2-40B4-BE49-F238E27FC236}">
              <a16:creationId xmlns:a16="http://schemas.microsoft.com/office/drawing/2014/main" id="{0C6C2792-FAC3-4579-AC15-C9DE3C4BEFE6}"/>
            </a:ext>
          </a:extLst>
        </xdr:cNvPr>
        <xdr:cNvSpPr/>
      </xdr:nvSpPr>
      <xdr:spPr>
        <a:xfrm>
          <a:off x="95885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43814</xdr:rowOff>
    </xdr:from>
    <xdr:to>
      <xdr:col>55</xdr:col>
      <xdr:colOff>0</xdr:colOff>
      <xdr:row>104</xdr:row>
      <xdr:rowOff>102870</xdr:rowOff>
    </xdr:to>
    <xdr:cxnSp macro="">
      <xdr:nvCxnSpPr>
        <xdr:cNvPr id="480" name="直線コネクタ 479">
          <a:extLst>
            <a:ext uri="{FF2B5EF4-FFF2-40B4-BE49-F238E27FC236}">
              <a16:creationId xmlns:a16="http://schemas.microsoft.com/office/drawing/2014/main" id="{C5CA42A7-CE7B-402A-847A-1BBB16144E65}"/>
            </a:ext>
          </a:extLst>
        </xdr:cNvPr>
        <xdr:cNvCxnSpPr/>
      </xdr:nvCxnSpPr>
      <xdr:spPr>
        <a:xfrm flipV="1">
          <a:off x="9639300" y="17874614"/>
          <a:ext cx="8382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67311</xdr:rowOff>
    </xdr:from>
    <xdr:to>
      <xdr:col>46</xdr:col>
      <xdr:colOff>38100</xdr:colOff>
      <xdr:row>104</xdr:row>
      <xdr:rowOff>168911</xdr:rowOff>
    </xdr:to>
    <xdr:sp macro="" textlink="">
      <xdr:nvSpPr>
        <xdr:cNvPr id="481" name="楕円 480">
          <a:extLst>
            <a:ext uri="{FF2B5EF4-FFF2-40B4-BE49-F238E27FC236}">
              <a16:creationId xmlns:a16="http://schemas.microsoft.com/office/drawing/2014/main" id="{4451412B-67C1-49A4-B56C-2CDA952DFF49}"/>
            </a:ext>
          </a:extLst>
        </xdr:cNvPr>
        <xdr:cNvSpPr/>
      </xdr:nvSpPr>
      <xdr:spPr>
        <a:xfrm>
          <a:off x="8699500" y="178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102870</xdr:rowOff>
    </xdr:from>
    <xdr:to>
      <xdr:col>50</xdr:col>
      <xdr:colOff>114300</xdr:colOff>
      <xdr:row>104</xdr:row>
      <xdr:rowOff>118111</xdr:rowOff>
    </xdr:to>
    <xdr:cxnSp macro="">
      <xdr:nvCxnSpPr>
        <xdr:cNvPr id="482" name="直線コネクタ 481">
          <a:extLst>
            <a:ext uri="{FF2B5EF4-FFF2-40B4-BE49-F238E27FC236}">
              <a16:creationId xmlns:a16="http://schemas.microsoft.com/office/drawing/2014/main" id="{5E30AA36-A62B-4675-A4E1-90BFC640D449}"/>
            </a:ext>
          </a:extLst>
        </xdr:cNvPr>
        <xdr:cNvCxnSpPr/>
      </xdr:nvCxnSpPr>
      <xdr:spPr>
        <a:xfrm flipV="1">
          <a:off x="8750300" y="179336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80645</xdr:rowOff>
    </xdr:from>
    <xdr:to>
      <xdr:col>41</xdr:col>
      <xdr:colOff>101600</xdr:colOff>
      <xdr:row>105</xdr:row>
      <xdr:rowOff>10795</xdr:rowOff>
    </xdr:to>
    <xdr:sp macro="" textlink="">
      <xdr:nvSpPr>
        <xdr:cNvPr id="483" name="楕円 482">
          <a:extLst>
            <a:ext uri="{FF2B5EF4-FFF2-40B4-BE49-F238E27FC236}">
              <a16:creationId xmlns:a16="http://schemas.microsoft.com/office/drawing/2014/main" id="{1B0E802B-9679-493B-8B96-7289ACBD03EA}"/>
            </a:ext>
          </a:extLst>
        </xdr:cNvPr>
        <xdr:cNvSpPr/>
      </xdr:nvSpPr>
      <xdr:spPr>
        <a:xfrm>
          <a:off x="7810500" y="1791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118111</xdr:rowOff>
    </xdr:from>
    <xdr:to>
      <xdr:col>45</xdr:col>
      <xdr:colOff>177800</xdr:colOff>
      <xdr:row>104</xdr:row>
      <xdr:rowOff>131445</xdr:rowOff>
    </xdr:to>
    <xdr:cxnSp macro="">
      <xdr:nvCxnSpPr>
        <xdr:cNvPr id="484" name="直線コネクタ 483">
          <a:extLst>
            <a:ext uri="{FF2B5EF4-FFF2-40B4-BE49-F238E27FC236}">
              <a16:creationId xmlns:a16="http://schemas.microsoft.com/office/drawing/2014/main" id="{472DD779-0DCE-4871-B600-BB3F69429DA1}"/>
            </a:ext>
          </a:extLst>
        </xdr:cNvPr>
        <xdr:cNvCxnSpPr/>
      </xdr:nvCxnSpPr>
      <xdr:spPr>
        <a:xfrm flipV="1">
          <a:off x="7861300" y="1794891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97789</xdr:rowOff>
    </xdr:from>
    <xdr:to>
      <xdr:col>36</xdr:col>
      <xdr:colOff>165100</xdr:colOff>
      <xdr:row>105</xdr:row>
      <xdr:rowOff>27939</xdr:rowOff>
    </xdr:to>
    <xdr:sp macro="" textlink="">
      <xdr:nvSpPr>
        <xdr:cNvPr id="485" name="楕円 484">
          <a:extLst>
            <a:ext uri="{FF2B5EF4-FFF2-40B4-BE49-F238E27FC236}">
              <a16:creationId xmlns:a16="http://schemas.microsoft.com/office/drawing/2014/main" id="{BBDCA202-BA66-444F-8AB6-B4DDF1E21797}"/>
            </a:ext>
          </a:extLst>
        </xdr:cNvPr>
        <xdr:cNvSpPr/>
      </xdr:nvSpPr>
      <xdr:spPr>
        <a:xfrm>
          <a:off x="6921500" y="179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131445</xdr:rowOff>
    </xdr:from>
    <xdr:to>
      <xdr:col>41</xdr:col>
      <xdr:colOff>50800</xdr:colOff>
      <xdr:row>104</xdr:row>
      <xdr:rowOff>148589</xdr:rowOff>
    </xdr:to>
    <xdr:cxnSp macro="">
      <xdr:nvCxnSpPr>
        <xdr:cNvPr id="486" name="直線コネクタ 485">
          <a:extLst>
            <a:ext uri="{FF2B5EF4-FFF2-40B4-BE49-F238E27FC236}">
              <a16:creationId xmlns:a16="http://schemas.microsoft.com/office/drawing/2014/main" id="{221977E8-483F-487A-B03F-A1A6B2FB5D6D}"/>
            </a:ext>
          </a:extLst>
        </xdr:cNvPr>
        <xdr:cNvCxnSpPr/>
      </xdr:nvCxnSpPr>
      <xdr:spPr>
        <a:xfrm flipV="1">
          <a:off x="6972300" y="1796224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158132</xdr:rowOff>
    </xdr:from>
    <xdr:ext cx="469744" cy="259045"/>
    <xdr:sp macro="" textlink="">
      <xdr:nvSpPr>
        <xdr:cNvPr id="487" name="n_1aveValue【市民会館】&#10;一人当たり面積">
          <a:extLst>
            <a:ext uri="{FF2B5EF4-FFF2-40B4-BE49-F238E27FC236}">
              <a16:creationId xmlns:a16="http://schemas.microsoft.com/office/drawing/2014/main" id="{B8D3AC34-8EAE-4FD5-9735-BC955490A41D}"/>
            </a:ext>
          </a:extLst>
        </xdr:cNvPr>
        <xdr:cNvSpPr txBox="1"/>
      </xdr:nvSpPr>
      <xdr:spPr>
        <a:xfrm>
          <a:off x="9391727" y="183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161941</xdr:rowOff>
    </xdr:from>
    <xdr:ext cx="469744" cy="259045"/>
    <xdr:sp macro="" textlink="">
      <xdr:nvSpPr>
        <xdr:cNvPr id="488" name="n_2aveValue【市民会館】&#10;一人当たり面積">
          <a:extLst>
            <a:ext uri="{FF2B5EF4-FFF2-40B4-BE49-F238E27FC236}">
              <a16:creationId xmlns:a16="http://schemas.microsoft.com/office/drawing/2014/main" id="{6CE74EE5-DDF1-4ABF-A1F2-3BE637B09E09}"/>
            </a:ext>
          </a:extLst>
        </xdr:cNvPr>
        <xdr:cNvSpPr txBox="1"/>
      </xdr:nvSpPr>
      <xdr:spPr>
        <a:xfrm>
          <a:off x="85154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152416</xdr:rowOff>
    </xdr:from>
    <xdr:ext cx="469744" cy="259045"/>
    <xdr:sp macro="" textlink="">
      <xdr:nvSpPr>
        <xdr:cNvPr id="489" name="n_3aveValue【市民会館】&#10;一人当たり面積">
          <a:extLst>
            <a:ext uri="{FF2B5EF4-FFF2-40B4-BE49-F238E27FC236}">
              <a16:creationId xmlns:a16="http://schemas.microsoft.com/office/drawing/2014/main" id="{18EB3C81-7254-41D3-B043-B5CEBD514A59}"/>
            </a:ext>
          </a:extLst>
        </xdr:cNvPr>
        <xdr:cNvSpPr txBox="1"/>
      </xdr:nvSpPr>
      <xdr:spPr>
        <a:xfrm>
          <a:off x="7626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28591</xdr:rowOff>
    </xdr:from>
    <xdr:ext cx="469744" cy="259045"/>
    <xdr:sp macro="" textlink="">
      <xdr:nvSpPr>
        <xdr:cNvPr id="490" name="n_4aveValue【市民会館】&#10;一人当たり面積">
          <a:extLst>
            <a:ext uri="{FF2B5EF4-FFF2-40B4-BE49-F238E27FC236}">
              <a16:creationId xmlns:a16="http://schemas.microsoft.com/office/drawing/2014/main" id="{878144B7-28A6-467A-B229-43D999F0525D}"/>
            </a:ext>
          </a:extLst>
        </xdr:cNvPr>
        <xdr:cNvSpPr txBox="1"/>
      </xdr:nvSpPr>
      <xdr:spPr>
        <a:xfrm>
          <a:off x="6737427" y="1837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170197</xdr:rowOff>
    </xdr:from>
    <xdr:ext cx="469744" cy="259045"/>
    <xdr:sp macro="" textlink="">
      <xdr:nvSpPr>
        <xdr:cNvPr id="491" name="n_1mainValue【市民会館】&#10;一人当たり面積">
          <a:extLst>
            <a:ext uri="{FF2B5EF4-FFF2-40B4-BE49-F238E27FC236}">
              <a16:creationId xmlns:a16="http://schemas.microsoft.com/office/drawing/2014/main" id="{B235763A-0E67-488E-A490-AA4C77F3A8D7}"/>
            </a:ext>
          </a:extLst>
        </xdr:cNvPr>
        <xdr:cNvSpPr txBox="1"/>
      </xdr:nvSpPr>
      <xdr:spPr>
        <a:xfrm>
          <a:off x="9391727" y="1765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13988</xdr:rowOff>
    </xdr:from>
    <xdr:ext cx="469744" cy="259045"/>
    <xdr:sp macro="" textlink="">
      <xdr:nvSpPr>
        <xdr:cNvPr id="492" name="n_2mainValue【市民会館】&#10;一人当たり面積">
          <a:extLst>
            <a:ext uri="{FF2B5EF4-FFF2-40B4-BE49-F238E27FC236}">
              <a16:creationId xmlns:a16="http://schemas.microsoft.com/office/drawing/2014/main" id="{BE1473AA-6DB8-4A97-A685-DECA1E70DEA3}"/>
            </a:ext>
          </a:extLst>
        </xdr:cNvPr>
        <xdr:cNvSpPr txBox="1"/>
      </xdr:nvSpPr>
      <xdr:spPr>
        <a:xfrm>
          <a:off x="8515427" y="176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27322</xdr:rowOff>
    </xdr:from>
    <xdr:ext cx="469744" cy="259045"/>
    <xdr:sp macro="" textlink="">
      <xdr:nvSpPr>
        <xdr:cNvPr id="493" name="n_3mainValue【市民会館】&#10;一人当たり面積">
          <a:extLst>
            <a:ext uri="{FF2B5EF4-FFF2-40B4-BE49-F238E27FC236}">
              <a16:creationId xmlns:a16="http://schemas.microsoft.com/office/drawing/2014/main" id="{C6DD5FEC-3232-47AC-9F66-FB1425C04646}"/>
            </a:ext>
          </a:extLst>
        </xdr:cNvPr>
        <xdr:cNvSpPr txBox="1"/>
      </xdr:nvSpPr>
      <xdr:spPr>
        <a:xfrm>
          <a:off x="7626427" y="1768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44466</xdr:rowOff>
    </xdr:from>
    <xdr:ext cx="469744" cy="259045"/>
    <xdr:sp macro="" textlink="">
      <xdr:nvSpPr>
        <xdr:cNvPr id="494" name="n_4mainValue【市民会館】&#10;一人当たり面積">
          <a:extLst>
            <a:ext uri="{FF2B5EF4-FFF2-40B4-BE49-F238E27FC236}">
              <a16:creationId xmlns:a16="http://schemas.microsoft.com/office/drawing/2014/main" id="{E7AD126A-604F-4751-A635-5AE26E07EB5F}"/>
            </a:ext>
          </a:extLst>
        </xdr:cNvPr>
        <xdr:cNvSpPr txBox="1"/>
      </xdr:nvSpPr>
      <xdr:spPr>
        <a:xfrm>
          <a:off x="6737427" y="177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8178D6D6-A591-415B-9F20-BBF58E74C64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D905340F-9E65-43E3-A37B-2CAF135BFE3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16F89E4C-FB5E-45C4-B470-30EAE320D79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C12BBE49-F60F-40D8-A79F-8078F06A5DB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3C4B50C5-425B-4061-B341-22BAB902609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D8A60CC0-11AC-40D0-A21C-FB179B7E92B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897FE88C-59EE-4148-B8D3-3EA79C5E6B9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6E00525A-6AFF-4648-9DE5-8A837131EB9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1771FA9C-6A16-4F0D-8267-6318C7AEB1B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87C2B9E6-1ECF-4012-8450-64DDD11FD00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DC22E97C-1BDA-47B5-ADC9-6E12A788739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915CD259-D1FB-4DF8-9C57-590BF79B499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C5165167-C80B-471B-80DD-B69DE5CE7B0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757A4F23-AA07-4D80-AE40-F477AD94603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3E862990-7AE8-4228-A1D1-FE0989C0A44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464946D5-1CA5-4B86-A267-EEE813A44B2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C6412484-784D-4A36-99F8-8B01219E4CD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88F5E931-5566-4010-945F-84A2C04AF61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F1771DAE-69FB-47A7-B504-2D925B3BA6A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3783456C-9CBA-41EA-B1C8-013DFF443CB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C98EE07D-21C1-4022-8C18-2F7CE605B1B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6E897A30-6860-4D33-AD1F-73ACFD7D435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439C95DA-F93E-4F2B-9C1E-C99F8FEF7F5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A7AE423A-9B50-45B4-A8BF-D3229C87DC7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7B9B29DF-AF65-48C1-AD63-9B3C753AF5C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520" name="直線コネクタ 519">
          <a:extLst>
            <a:ext uri="{FF2B5EF4-FFF2-40B4-BE49-F238E27FC236}">
              <a16:creationId xmlns:a16="http://schemas.microsoft.com/office/drawing/2014/main" id="{13F430B4-F5EF-4178-B719-4439C81A642C}"/>
            </a:ext>
          </a:extLst>
        </xdr:cNvPr>
        <xdr:cNvCxnSpPr/>
      </xdr:nvCxnSpPr>
      <xdr:spPr>
        <a:xfrm flipV="1">
          <a:off x="16318864" y="582222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3F94B5D8-1676-41A6-8DB6-0508ED431CEF}"/>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2" name="直線コネクタ 521">
          <a:extLst>
            <a:ext uri="{FF2B5EF4-FFF2-40B4-BE49-F238E27FC236}">
              <a16:creationId xmlns:a16="http://schemas.microsoft.com/office/drawing/2014/main" id="{003513A3-2254-411C-99C3-D9527D18872B}"/>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17E1D5CD-14F2-4669-8BDC-F8F106042FDC}"/>
            </a:ext>
          </a:extLst>
        </xdr:cNvPr>
        <xdr:cNvSpPr txBox="1"/>
      </xdr:nvSpPr>
      <xdr:spPr>
        <a:xfrm>
          <a:off x="16357600" y="559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524" name="直線コネクタ 523">
          <a:extLst>
            <a:ext uri="{FF2B5EF4-FFF2-40B4-BE49-F238E27FC236}">
              <a16:creationId xmlns:a16="http://schemas.microsoft.com/office/drawing/2014/main" id="{74C56A92-EAD5-47E7-BA28-DD1E6A483340}"/>
            </a:ext>
          </a:extLst>
        </xdr:cNvPr>
        <xdr:cNvCxnSpPr/>
      </xdr:nvCxnSpPr>
      <xdr:spPr>
        <a:xfrm>
          <a:off x="16230600" y="582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126292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2A386718-9639-4EC3-B5A6-A96ED669BF43}"/>
            </a:ext>
          </a:extLst>
        </xdr:cNvPr>
        <xdr:cNvSpPr txBox="1"/>
      </xdr:nvSpPr>
      <xdr:spPr>
        <a:xfrm>
          <a:off x="16357600" y="6641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526" name="フローチャート: 判断 525">
          <a:extLst>
            <a:ext uri="{FF2B5EF4-FFF2-40B4-BE49-F238E27FC236}">
              <a16:creationId xmlns:a16="http://schemas.microsoft.com/office/drawing/2014/main" id="{E943170B-6730-45F8-A3FD-E7823D507E39}"/>
            </a:ext>
          </a:extLst>
        </xdr:cNvPr>
        <xdr:cNvSpPr/>
      </xdr:nvSpPr>
      <xdr:spPr>
        <a:xfrm>
          <a:off x="16268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527" name="フローチャート: 判断 526">
          <a:extLst>
            <a:ext uri="{FF2B5EF4-FFF2-40B4-BE49-F238E27FC236}">
              <a16:creationId xmlns:a16="http://schemas.microsoft.com/office/drawing/2014/main" id="{DE5E6D10-7ACF-4CE9-9C29-1BA0E48C1AE9}"/>
            </a:ext>
          </a:extLst>
        </xdr:cNvPr>
        <xdr:cNvSpPr/>
      </xdr:nvSpPr>
      <xdr:spPr>
        <a:xfrm>
          <a:off x="154305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28" name="フローチャート: 判断 527">
          <a:extLst>
            <a:ext uri="{FF2B5EF4-FFF2-40B4-BE49-F238E27FC236}">
              <a16:creationId xmlns:a16="http://schemas.microsoft.com/office/drawing/2014/main" id="{53EE6DE0-C7EB-4882-92B0-7FE3D9CB0BA6}"/>
            </a:ext>
          </a:extLst>
        </xdr:cNvPr>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160927</xdr:rowOff>
    </xdr:from>
    <xdr:to>
      <xdr:col>72</xdr:col>
      <xdr:colOff>38100</xdr:colOff>
      <xdr:row>39</xdr:row>
      <xdr:rowOff>91077</xdr:rowOff>
    </xdr:to>
    <xdr:sp macro="" textlink="">
      <xdr:nvSpPr>
        <xdr:cNvPr id="529" name="フローチャート: 判断 528">
          <a:extLst>
            <a:ext uri="{FF2B5EF4-FFF2-40B4-BE49-F238E27FC236}">
              <a16:creationId xmlns:a16="http://schemas.microsoft.com/office/drawing/2014/main" id="{5C53C5B4-403B-4264-B0BA-34D1A1A39903}"/>
            </a:ext>
          </a:extLst>
        </xdr:cNvPr>
        <xdr:cNvSpPr/>
      </xdr:nvSpPr>
      <xdr:spPr>
        <a:xfrm>
          <a:off x="13652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142966</xdr:rowOff>
    </xdr:from>
    <xdr:to>
      <xdr:col>67</xdr:col>
      <xdr:colOff>101600</xdr:colOff>
      <xdr:row>39</xdr:row>
      <xdr:rowOff>73116</xdr:rowOff>
    </xdr:to>
    <xdr:sp macro="" textlink="">
      <xdr:nvSpPr>
        <xdr:cNvPr id="530" name="フローチャート: 判断 529">
          <a:extLst>
            <a:ext uri="{FF2B5EF4-FFF2-40B4-BE49-F238E27FC236}">
              <a16:creationId xmlns:a16="http://schemas.microsoft.com/office/drawing/2014/main" id="{611E208B-99ED-415E-80EA-662243640E09}"/>
            </a:ext>
          </a:extLst>
        </xdr:cNvPr>
        <xdr:cNvSpPr/>
      </xdr:nvSpPr>
      <xdr:spPr>
        <a:xfrm>
          <a:off x="1276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F75DB520-6776-40C5-AC3D-0E98960D7F9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F2760B18-24FD-49F2-BE49-94F8C66109C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5F482A5-0B08-4C4A-867C-14432E37218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664B2D5E-6DA1-46ED-A52F-1535730B8B9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FA487209-2E8E-4483-A21E-6798B3D8E42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64589</xdr:rowOff>
    </xdr:from>
    <xdr:to>
      <xdr:col>85</xdr:col>
      <xdr:colOff>177800</xdr:colOff>
      <xdr:row>37</xdr:row>
      <xdr:rowOff>166188</xdr:rowOff>
    </xdr:to>
    <xdr:sp macro="" textlink="">
      <xdr:nvSpPr>
        <xdr:cNvPr id="536" name="楕円 535">
          <a:extLst>
            <a:ext uri="{FF2B5EF4-FFF2-40B4-BE49-F238E27FC236}">
              <a16:creationId xmlns:a16="http://schemas.microsoft.com/office/drawing/2014/main" id="{67621F6B-52C9-4F76-BB64-136CC6FC0B7D}"/>
            </a:ext>
          </a:extLst>
        </xdr:cNvPr>
        <xdr:cNvSpPr/>
      </xdr:nvSpPr>
      <xdr:spPr>
        <a:xfrm>
          <a:off x="16268700" y="64082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87466</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12D53562-AE64-4C27-89D2-EC6C9AFEECD0}"/>
            </a:ext>
          </a:extLst>
        </xdr:cNvPr>
        <xdr:cNvSpPr txBox="1"/>
      </xdr:nvSpPr>
      <xdr:spPr>
        <a:xfrm>
          <a:off x="16357600" y="625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38463</xdr:rowOff>
    </xdr:from>
    <xdr:to>
      <xdr:col>81</xdr:col>
      <xdr:colOff>101600</xdr:colOff>
      <xdr:row>40</xdr:row>
      <xdr:rowOff>140063</xdr:rowOff>
    </xdr:to>
    <xdr:sp macro="" textlink="">
      <xdr:nvSpPr>
        <xdr:cNvPr id="538" name="楕円 537">
          <a:extLst>
            <a:ext uri="{FF2B5EF4-FFF2-40B4-BE49-F238E27FC236}">
              <a16:creationId xmlns:a16="http://schemas.microsoft.com/office/drawing/2014/main" id="{B30B7840-B29F-443F-A394-B3F96A0BF59C}"/>
            </a:ext>
          </a:extLst>
        </xdr:cNvPr>
        <xdr:cNvSpPr/>
      </xdr:nvSpPr>
      <xdr:spPr>
        <a:xfrm>
          <a:off x="15430500" y="68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115389</xdr:rowOff>
    </xdr:from>
    <xdr:to>
      <xdr:col>85</xdr:col>
      <xdr:colOff>127000</xdr:colOff>
      <xdr:row>40</xdr:row>
      <xdr:rowOff>89263</xdr:rowOff>
    </xdr:to>
    <xdr:cxnSp macro="">
      <xdr:nvCxnSpPr>
        <xdr:cNvPr id="539" name="直線コネクタ 538">
          <a:extLst>
            <a:ext uri="{FF2B5EF4-FFF2-40B4-BE49-F238E27FC236}">
              <a16:creationId xmlns:a16="http://schemas.microsoft.com/office/drawing/2014/main" id="{041DC32C-C4FC-4BE5-BBA1-DD4EBA4C9C2D}"/>
            </a:ext>
          </a:extLst>
        </xdr:cNvPr>
        <xdr:cNvCxnSpPr/>
      </xdr:nvCxnSpPr>
      <xdr:spPr>
        <a:xfrm flipV="1">
          <a:off x="15481300" y="6459039"/>
          <a:ext cx="838200" cy="48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165826</xdr:rowOff>
    </xdr:from>
    <xdr:to>
      <xdr:col>76</xdr:col>
      <xdr:colOff>165100</xdr:colOff>
      <xdr:row>40</xdr:row>
      <xdr:rowOff>95976</xdr:rowOff>
    </xdr:to>
    <xdr:sp macro="" textlink="">
      <xdr:nvSpPr>
        <xdr:cNvPr id="540" name="楕円 539">
          <a:extLst>
            <a:ext uri="{FF2B5EF4-FFF2-40B4-BE49-F238E27FC236}">
              <a16:creationId xmlns:a16="http://schemas.microsoft.com/office/drawing/2014/main" id="{31B3B1C7-F64F-44C2-84A0-DD7B86900BA4}"/>
            </a:ext>
          </a:extLst>
        </xdr:cNvPr>
        <xdr:cNvSpPr/>
      </xdr:nvSpPr>
      <xdr:spPr>
        <a:xfrm>
          <a:off x="14541500" y="685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45176</xdr:rowOff>
    </xdr:from>
    <xdr:to>
      <xdr:col>81</xdr:col>
      <xdr:colOff>50800</xdr:colOff>
      <xdr:row>40</xdr:row>
      <xdr:rowOff>89263</xdr:rowOff>
    </xdr:to>
    <xdr:cxnSp macro="">
      <xdr:nvCxnSpPr>
        <xdr:cNvPr id="541" name="直線コネクタ 540">
          <a:extLst>
            <a:ext uri="{FF2B5EF4-FFF2-40B4-BE49-F238E27FC236}">
              <a16:creationId xmlns:a16="http://schemas.microsoft.com/office/drawing/2014/main" id="{ACD71D7A-E48D-4064-8352-C3EAC6B69CB3}"/>
            </a:ext>
          </a:extLst>
        </xdr:cNvPr>
        <xdr:cNvCxnSpPr/>
      </xdr:nvCxnSpPr>
      <xdr:spPr>
        <a:xfrm>
          <a:off x="14592300" y="690317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121738</xdr:rowOff>
    </xdr:from>
    <xdr:to>
      <xdr:col>72</xdr:col>
      <xdr:colOff>38100</xdr:colOff>
      <xdr:row>40</xdr:row>
      <xdr:rowOff>51888</xdr:rowOff>
    </xdr:to>
    <xdr:sp macro="" textlink="">
      <xdr:nvSpPr>
        <xdr:cNvPr id="542" name="楕円 541">
          <a:extLst>
            <a:ext uri="{FF2B5EF4-FFF2-40B4-BE49-F238E27FC236}">
              <a16:creationId xmlns:a16="http://schemas.microsoft.com/office/drawing/2014/main" id="{07779210-718E-46CC-9578-F95DB6174DBE}"/>
            </a:ext>
          </a:extLst>
        </xdr:cNvPr>
        <xdr:cNvSpPr/>
      </xdr:nvSpPr>
      <xdr:spPr>
        <a:xfrm>
          <a:off x="13652500" y="680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1088</xdr:rowOff>
    </xdr:from>
    <xdr:to>
      <xdr:col>76</xdr:col>
      <xdr:colOff>114300</xdr:colOff>
      <xdr:row>40</xdr:row>
      <xdr:rowOff>45176</xdr:rowOff>
    </xdr:to>
    <xdr:cxnSp macro="">
      <xdr:nvCxnSpPr>
        <xdr:cNvPr id="543" name="直線コネクタ 542">
          <a:extLst>
            <a:ext uri="{FF2B5EF4-FFF2-40B4-BE49-F238E27FC236}">
              <a16:creationId xmlns:a16="http://schemas.microsoft.com/office/drawing/2014/main" id="{78AE0F98-8064-4EE8-A7DB-B44441ABE679}"/>
            </a:ext>
          </a:extLst>
        </xdr:cNvPr>
        <xdr:cNvCxnSpPr/>
      </xdr:nvCxnSpPr>
      <xdr:spPr>
        <a:xfrm>
          <a:off x="13703300" y="685908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77651</xdr:rowOff>
    </xdr:from>
    <xdr:to>
      <xdr:col>67</xdr:col>
      <xdr:colOff>101600</xdr:colOff>
      <xdr:row>40</xdr:row>
      <xdr:rowOff>7801</xdr:rowOff>
    </xdr:to>
    <xdr:sp macro="" textlink="">
      <xdr:nvSpPr>
        <xdr:cNvPr id="544" name="楕円 543">
          <a:extLst>
            <a:ext uri="{FF2B5EF4-FFF2-40B4-BE49-F238E27FC236}">
              <a16:creationId xmlns:a16="http://schemas.microsoft.com/office/drawing/2014/main" id="{3FE6E10E-8D97-44B3-9281-971216505409}"/>
            </a:ext>
          </a:extLst>
        </xdr:cNvPr>
        <xdr:cNvSpPr/>
      </xdr:nvSpPr>
      <xdr:spPr>
        <a:xfrm>
          <a:off x="127635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128451</xdr:rowOff>
    </xdr:from>
    <xdr:to>
      <xdr:col>71</xdr:col>
      <xdr:colOff>177800</xdr:colOff>
      <xdr:row>40</xdr:row>
      <xdr:rowOff>1088</xdr:rowOff>
    </xdr:to>
    <xdr:cxnSp macro="">
      <xdr:nvCxnSpPr>
        <xdr:cNvPr id="545" name="直線コネクタ 544">
          <a:extLst>
            <a:ext uri="{FF2B5EF4-FFF2-40B4-BE49-F238E27FC236}">
              <a16:creationId xmlns:a16="http://schemas.microsoft.com/office/drawing/2014/main" id="{5588B0C7-4BF8-4B4F-9C64-182D93F443B1}"/>
            </a:ext>
          </a:extLst>
        </xdr:cNvPr>
        <xdr:cNvCxnSpPr/>
      </xdr:nvCxnSpPr>
      <xdr:spPr>
        <a:xfrm>
          <a:off x="12814300" y="681500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127199</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C9B68892-6E70-4DEC-BB71-A76FBB82D0C3}"/>
            </a:ext>
          </a:extLst>
        </xdr:cNvPr>
        <xdr:cNvSpPr txBox="1"/>
      </xdr:nvSpPr>
      <xdr:spPr>
        <a:xfrm>
          <a:off x="15266044" y="6470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84744</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4AE1AE5D-492D-45BC-9C11-CA8EA3B04CB2}"/>
            </a:ext>
          </a:extLst>
        </xdr:cNvPr>
        <xdr:cNvSpPr txBox="1"/>
      </xdr:nvSpPr>
      <xdr:spPr>
        <a:xfrm>
          <a:off x="143897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107604</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E3828E21-5899-48D0-91B8-E859649F0A4D}"/>
            </a:ext>
          </a:extLst>
        </xdr:cNvPr>
        <xdr:cNvSpPr txBox="1"/>
      </xdr:nvSpPr>
      <xdr:spPr>
        <a:xfrm>
          <a:off x="135007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89643</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8BBE40B6-8D95-4743-B5EE-B72ECC389600}"/>
            </a:ext>
          </a:extLst>
        </xdr:cNvPr>
        <xdr:cNvSpPr txBox="1"/>
      </xdr:nvSpPr>
      <xdr:spPr>
        <a:xfrm>
          <a:off x="12611744" y="643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131190</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EED52873-F737-418A-91DA-CB5CEE37C1F7}"/>
            </a:ext>
          </a:extLst>
        </xdr:cNvPr>
        <xdr:cNvSpPr txBox="1"/>
      </xdr:nvSpPr>
      <xdr:spPr>
        <a:xfrm>
          <a:off x="15266044" y="698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87103</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03B80B56-A8A3-4456-BFD9-E3F05B2C05F0}"/>
            </a:ext>
          </a:extLst>
        </xdr:cNvPr>
        <xdr:cNvSpPr txBox="1"/>
      </xdr:nvSpPr>
      <xdr:spPr>
        <a:xfrm>
          <a:off x="14389744" y="694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43015</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F4A8DD26-53D1-4D3E-916B-0FE6F549D5DC}"/>
            </a:ext>
          </a:extLst>
        </xdr:cNvPr>
        <xdr:cNvSpPr txBox="1"/>
      </xdr:nvSpPr>
      <xdr:spPr>
        <a:xfrm>
          <a:off x="13500744" y="690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170378</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098A55FF-4D7D-49C9-B52C-CBE68EADBAD2}"/>
            </a:ext>
          </a:extLst>
        </xdr:cNvPr>
        <xdr:cNvSpPr txBox="1"/>
      </xdr:nvSpPr>
      <xdr:spPr>
        <a:xfrm>
          <a:off x="12611744" y="685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AAE7FE5D-C3AD-4A17-92B9-080F061CFE2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23385745-4429-44DB-ADF2-66E1A77992F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778C5EF1-BBA2-4EAE-AF83-69522F81E8C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E81BED47-2286-478B-BE52-3133076A922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AF4B60B1-4479-48BD-95EB-7D08F90FE00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7E06D356-877B-48E4-8AAD-F63623EE710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9BDC0E74-1C34-4237-8DF3-19AD17E9DCE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E968410E-4CB7-4894-8CD3-496BEFF8AFB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40B36993-B030-4760-8AEF-A719013DDD1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6309A86C-5F99-499B-9665-26190E0E38D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F5547872-DA81-400D-9ED9-F332FD649601}"/>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a:extLst>
            <a:ext uri="{FF2B5EF4-FFF2-40B4-BE49-F238E27FC236}">
              <a16:creationId xmlns:a16="http://schemas.microsoft.com/office/drawing/2014/main" id="{FE1EA591-4C9C-4CBF-85D4-5B627BF4621A}"/>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9473B305-DF14-495F-A392-74A67819E6A3}"/>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a:extLst>
            <a:ext uri="{FF2B5EF4-FFF2-40B4-BE49-F238E27FC236}">
              <a16:creationId xmlns:a16="http://schemas.microsoft.com/office/drawing/2014/main" id="{502FDD22-393D-4227-BEB1-BE573E155692}"/>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1EBB0781-C9C0-4690-87A2-70C49FA53298}"/>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a:extLst>
            <a:ext uri="{FF2B5EF4-FFF2-40B4-BE49-F238E27FC236}">
              <a16:creationId xmlns:a16="http://schemas.microsoft.com/office/drawing/2014/main" id="{E64DEC0E-8E58-4C44-A938-E1385B9FFEE7}"/>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1439D82E-AE0F-4A0C-93EE-8D984DFE6A21}"/>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a:extLst>
            <a:ext uri="{FF2B5EF4-FFF2-40B4-BE49-F238E27FC236}">
              <a16:creationId xmlns:a16="http://schemas.microsoft.com/office/drawing/2014/main" id="{0D82FE84-B7BF-4E08-9563-F43B36978B31}"/>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74996652-8C09-4F3D-9129-34F58DDF3C6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5069D308-7F83-4108-8E2F-F5CBD0D272CA}"/>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BA2F6C35-6FB0-497A-9189-5D4FA03D5373}"/>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1D1D61E0-E1D5-476B-98B0-3537E224624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DB29318E-BF4A-484A-8225-C2AFF92417C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EA5CB247-EE21-43B5-A1D7-AF39EAC37E0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D0267266-6431-4301-B1E9-EA2B920E946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579" name="直線コネクタ 578">
          <a:extLst>
            <a:ext uri="{FF2B5EF4-FFF2-40B4-BE49-F238E27FC236}">
              <a16:creationId xmlns:a16="http://schemas.microsoft.com/office/drawing/2014/main" id="{D9B7DC53-7D9D-4EF8-A3D3-EB6BCEA9EAF6}"/>
            </a:ext>
          </a:extLst>
        </xdr:cNvPr>
        <xdr:cNvCxnSpPr/>
      </xdr:nvCxnSpPr>
      <xdr:spPr>
        <a:xfrm flipV="1">
          <a:off x="22160864" y="5672612"/>
          <a:ext cx="0" cy="1614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5B732907-71ED-4BDC-B1D8-4B7AFCBD9AC7}"/>
            </a:ext>
          </a:extLst>
        </xdr:cNvPr>
        <xdr:cNvSpPr txBox="1"/>
      </xdr:nvSpPr>
      <xdr:spPr>
        <a:xfrm>
          <a:off x="22199600" y="729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581" name="直線コネクタ 580">
          <a:extLst>
            <a:ext uri="{FF2B5EF4-FFF2-40B4-BE49-F238E27FC236}">
              <a16:creationId xmlns:a16="http://schemas.microsoft.com/office/drawing/2014/main" id="{29656B09-39B5-44A4-ACA8-8E8AF3A5AD97}"/>
            </a:ext>
          </a:extLst>
        </xdr:cNvPr>
        <xdr:cNvCxnSpPr/>
      </xdr:nvCxnSpPr>
      <xdr:spPr>
        <a:xfrm>
          <a:off x="22072600" y="728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1F2270A3-421F-41B3-BCE3-794AFDE56DE7}"/>
            </a:ext>
          </a:extLst>
        </xdr:cNvPr>
        <xdr:cNvSpPr txBox="1"/>
      </xdr:nvSpPr>
      <xdr:spPr>
        <a:xfrm>
          <a:off x="22199600" y="544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583" name="直線コネクタ 582">
          <a:extLst>
            <a:ext uri="{FF2B5EF4-FFF2-40B4-BE49-F238E27FC236}">
              <a16:creationId xmlns:a16="http://schemas.microsoft.com/office/drawing/2014/main" id="{70C81DE6-0962-4BD1-8159-B59F77EDA4BC}"/>
            </a:ext>
          </a:extLst>
        </xdr:cNvPr>
        <xdr:cNvCxnSpPr/>
      </xdr:nvCxnSpPr>
      <xdr:spPr>
        <a:xfrm>
          <a:off x="22072600" y="567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154970</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4B193674-80B5-4C9A-AE7C-03F3E56F52FD}"/>
            </a:ext>
          </a:extLst>
        </xdr:cNvPr>
        <xdr:cNvSpPr txBox="1"/>
      </xdr:nvSpPr>
      <xdr:spPr>
        <a:xfrm>
          <a:off x="22199600" y="6841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585" name="フローチャート: 判断 584">
          <a:extLst>
            <a:ext uri="{FF2B5EF4-FFF2-40B4-BE49-F238E27FC236}">
              <a16:creationId xmlns:a16="http://schemas.microsoft.com/office/drawing/2014/main" id="{A944DE70-43C2-4844-B379-6B4B9C463AE8}"/>
            </a:ext>
          </a:extLst>
        </xdr:cNvPr>
        <xdr:cNvSpPr/>
      </xdr:nvSpPr>
      <xdr:spPr>
        <a:xfrm>
          <a:off x="22110700" y="686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586" name="フローチャート: 判断 585">
          <a:extLst>
            <a:ext uri="{FF2B5EF4-FFF2-40B4-BE49-F238E27FC236}">
              <a16:creationId xmlns:a16="http://schemas.microsoft.com/office/drawing/2014/main" id="{7B0093E9-2CEB-41ED-BC06-0541D5C8EA59}"/>
            </a:ext>
          </a:extLst>
        </xdr:cNvPr>
        <xdr:cNvSpPr/>
      </xdr:nvSpPr>
      <xdr:spPr>
        <a:xfrm>
          <a:off x="21272500" y="689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587" name="フローチャート: 判断 586">
          <a:extLst>
            <a:ext uri="{FF2B5EF4-FFF2-40B4-BE49-F238E27FC236}">
              <a16:creationId xmlns:a16="http://schemas.microsoft.com/office/drawing/2014/main" id="{B241501E-FEDF-4AC7-9AFE-90FF1254682A}"/>
            </a:ext>
          </a:extLst>
        </xdr:cNvPr>
        <xdr:cNvSpPr/>
      </xdr:nvSpPr>
      <xdr:spPr>
        <a:xfrm>
          <a:off x="20383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250</xdr:rowOff>
    </xdr:from>
    <xdr:to>
      <xdr:col>102</xdr:col>
      <xdr:colOff>165100</xdr:colOff>
      <xdr:row>40</xdr:row>
      <xdr:rowOff>101850</xdr:rowOff>
    </xdr:to>
    <xdr:sp macro="" textlink="">
      <xdr:nvSpPr>
        <xdr:cNvPr id="588" name="フローチャート: 判断 587">
          <a:extLst>
            <a:ext uri="{FF2B5EF4-FFF2-40B4-BE49-F238E27FC236}">
              <a16:creationId xmlns:a16="http://schemas.microsoft.com/office/drawing/2014/main" id="{2CB4A928-7DC8-4632-945C-98867876483F}"/>
            </a:ext>
          </a:extLst>
        </xdr:cNvPr>
        <xdr:cNvSpPr/>
      </xdr:nvSpPr>
      <xdr:spPr>
        <a:xfrm>
          <a:off x="19494500" y="68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59761</xdr:rowOff>
    </xdr:from>
    <xdr:to>
      <xdr:col>98</xdr:col>
      <xdr:colOff>38100</xdr:colOff>
      <xdr:row>40</xdr:row>
      <xdr:rowOff>161361</xdr:rowOff>
    </xdr:to>
    <xdr:sp macro="" textlink="">
      <xdr:nvSpPr>
        <xdr:cNvPr id="589" name="フローチャート: 判断 588">
          <a:extLst>
            <a:ext uri="{FF2B5EF4-FFF2-40B4-BE49-F238E27FC236}">
              <a16:creationId xmlns:a16="http://schemas.microsoft.com/office/drawing/2014/main" id="{D5EA672C-BCD1-450B-B978-DE2AB74E936B}"/>
            </a:ext>
          </a:extLst>
        </xdr:cNvPr>
        <xdr:cNvSpPr/>
      </xdr:nvSpPr>
      <xdr:spPr>
        <a:xfrm>
          <a:off x="18605500" y="6917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5959A69E-BEDE-4061-A7B9-79236509594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A7CDC50C-A370-4B9A-AC3C-FE857D14F06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FA7EFD45-B258-4B28-8370-454DBF736A8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5ED66C5E-7C31-4249-9BB0-3A5AD85934B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845CFB56-198B-4DEF-83DD-B787DE9DA2B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169000</xdr:rowOff>
    </xdr:from>
    <xdr:to>
      <xdr:col>116</xdr:col>
      <xdr:colOff>114300</xdr:colOff>
      <xdr:row>39</xdr:row>
      <xdr:rowOff>99150</xdr:rowOff>
    </xdr:to>
    <xdr:sp macro="" textlink="">
      <xdr:nvSpPr>
        <xdr:cNvPr id="595" name="楕円 594">
          <a:extLst>
            <a:ext uri="{FF2B5EF4-FFF2-40B4-BE49-F238E27FC236}">
              <a16:creationId xmlns:a16="http://schemas.microsoft.com/office/drawing/2014/main" id="{E0E8E5D7-A02C-4464-97D0-579EDF5AAFBF}"/>
            </a:ext>
          </a:extLst>
        </xdr:cNvPr>
        <xdr:cNvSpPr/>
      </xdr:nvSpPr>
      <xdr:spPr>
        <a:xfrm>
          <a:off x="22110700" y="668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20427</xdr:rowOff>
    </xdr:from>
    <xdr:ext cx="599010" cy="259045"/>
    <xdr:sp macro="" textlink="">
      <xdr:nvSpPr>
        <xdr:cNvPr id="596" name="【一般廃棄物処理施設】&#10;一人当たり有形固定資産（償却資産）額該当値テキスト">
          <a:extLst>
            <a:ext uri="{FF2B5EF4-FFF2-40B4-BE49-F238E27FC236}">
              <a16:creationId xmlns:a16="http://schemas.microsoft.com/office/drawing/2014/main" id="{9FAD3019-8C5E-4075-A19D-F9BE6B7BD365}"/>
            </a:ext>
          </a:extLst>
        </xdr:cNvPr>
        <xdr:cNvSpPr txBox="1"/>
      </xdr:nvSpPr>
      <xdr:spPr>
        <a:xfrm>
          <a:off x="22199600" y="6535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95172</xdr:rowOff>
    </xdr:from>
    <xdr:to>
      <xdr:col>112</xdr:col>
      <xdr:colOff>38100</xdr:colOff>
      <xdr:row>41</xdr:row>
      <xdr:rowOff>25322</xdr:rowOff>
    </xdr:to>
    <xdr:sp macro="" textlink="">
      <xdr:nvSpPr>
        <xdr:cNvPr id="597" name="楕円 596">
          <a:extLst>
            <a:ext uri="{FF2B5EF4-FFF2-40B4-BE49-F238E27FC236}">
              <a16:creationId xmlns:a16="http://schemas.microsoft.com/office/drawing/2014/main" id="{52D86648-326C-4896-BB65-4FFFFD29779A}"/>
            </a:ext>
          </a:extLst>
        </xdr:cNvPr>
        <xdr:cNvSpPr/>
      </xdr:nvSpPr>
      <xdr:spPr>
        <a:xfrm>
          <a:off x="21272500" y="695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48350</xdr:rowOff>
    </xdr:from>
    <xdr:to>
      <xdr:col>116</xdr:col>
      <xdr:colOff>63500</xdr:colOff>
      <xdr:row>40</xdr:row>
      <xdr:rowOff>145972</xdr:rowOff>
    </xdr:to>
    <xdr:cxnSp macro="">
      <xdr:nvCxnSpPr>
        <xdr:cNvPr id="598" name="直線コネクタ 597">
          <a:extLst>
            <a:ext uri="{FF2B5EF4-FFF2-40B4-BE49-F238E27FC236}">
              <a16:creationId xmlns:a16="http://schemas.microsoft.com/office/drawing/2014/main" id="{0EB88FE3-9970-451B-BF9D-9BBA9E539705}"/>
            </a:ext>
          </a:extLst>
        </xdr:cNvPr>
        <xdr:cNvCxnSpPr/>
      </xdr:nvCxnSpPr>
      <xdr:spPr>
        <a:xfrm flipV="1">
          <a:off x="21323300" y="6734900"/>
          <a:ext cx="838200" cy="26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101008</xdr:rowOff>
    </xdr:from>
    <xdr:to>
      <xdr:col>107</xdr:col>
      <xdr:colOff>101600</xdr:colOff>
      <xdr:row>41</xdr:row>
      <xdr:rowOff>31158</xdr:rowOff>
    </xdr:to>
    <xdr:sp macro="" textlink="">
      <xdr:nvSpPr>
        <xdr:cNvPr id="599" name="楕円 598">
          <a:extLst>
            <a:ext uri="{FF2B5EF4-FFF2-40B4-BE49-F238E27FC236}">
              <a16:creationId xmlns:a16="http://schemas.microsoft.com/office/drawing/2014/main" id="{F300833C-7C19-43A9-A49C-14A499F9378B}"/>
            </a:ext>
          </a:extLst>
        </xdr:cNvPr>
        <xdr:cNvSpPr/>
      </xdr:nvSpPr>
      <xdr:spPr>
        <a:xfrm>
          <a:off x="20383500" y="695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145972</xdr:rowOff>
    </xdr:from>
    <xdr:to>
      <xdr:col>111</xdr:col>
      <xdr:colOff>177800</xdr:colOff>
      <xdr:row>40</xdr:row>
      <xdr:rowOff>151808</xdr:rowOff>
    </xdr:to>
    <xdr:cxnSp macro="">
      <xdr:nvCxnSpPr>
        <xdr:cNvPr id="600" name="直線コネクタ 599">
          <a:extLst>
            <a:ext uri="{FF2B5EF4-FFF2-40B4-BE49-F238E27FC236}">
              <a16:creationId xmlns:a16="http://schemas.microsoft.com/office/drawing/2014/main" id="{68E6A8F5-A5D9-4B86-8F2B-C5EA66E60E9C}"/>
            </a:ext>
          </a:extLst>
        </xdr:cNvPr>
        <xdr:cNvCxnSpPr/>
      </xdr:nvCxnSpPr>
      <xdr:spPr>
        <a:xfrm flipV="1">
          <a:off x="20434300" y="7003972"/>
          <a:ext cx="889000" cy="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106857</xdr:rowOff>
    </xdr:from>
    <xdr:to>
      <xdr:col>102</xdr:col>
      <xdr:colOff>165100</xdr:colOff>
      <xdr:row>41</xdr:row>
      <xdr:rowOff>37007</xdr:rowOff>
    </xdr:to>
    <xdr:sp macro="" textlink="">
      <xdr:nvSpPr>
        <xdr:cNvPr id="601" name="楕円 600">
          <a:extLst>
            <a:ext uri="{FF2B5EF4-FFF2-40B4-BE49-F238E27FC236}">
              <a16:creationId xmlns:a16="http://schemas.microsoft.com/office/drawing/2014/main" id="{AFAF57DD-A07B-42BD-B8F4-D535166B5FA8}"/>
            </a:ext>
          </a:extLst>
        </xdr:cNvPr>
        <xdr:cNvSpPr/>
      </xdr:nvSpPr>
      <xdr:spPr>
        <a:xfrm>
          <a:off x="19494500" y="696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151808</xdr:rowOff>
    </xdr:from>
    <xdr:to>
      <xdr:col>107</xdr:col>
      <xdr:colOff>50800</xdr:colOff>
      <xdr:row>40</xdr:row>
      <xdr:rowOff>157657</xdr:rowOff>
    </xdr:to>
    <xdr:cxnSp macro="">
      <xdr:nvCxnSpPr>
        <xdr:cNvPr id="602" name="直線コネクタ 601">
          <a:extLst>
            <a:ext uri="{FF2B5EF4-FFF2-40B4-BE49-F238E27FC236}">
              <a16:creationId xmlns:a16="http://schemas.microsoft.com/office/drawing/2014/main" id="{1CD06B69-C4FA-4A47-9E24-46851C01543F}"/>
            </a:ext>
          </a:extLst>
        </xdr:cNvPr>
        <xdr:cNvCxnSpPr/>
      </xdr:nvCxnSpPr>
      <xdr:spPr>
        <a:xfrm flipV="1">
          <a:off x="19545300" y="7009808"/>
          <a:ext cx="889000" cy="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112261</xdr:rowOff>
    </xdr:from>
    <xdr:to>
      <xdr:col>98</xdr:col>
      <xdr:colOff>38100</xdr:colOff>
      <xdr:row>41</xdr:row>
      <xdr:rowOff>42411</xdr:rowOff>
    </xdr:to>
    <xdr:sp macro="" textlink="">
      <xdr:nvSpPr>
        <xdr:cNvPr id="603" name="楕円 602">
          <a:extLst>
            <a:ext uri="{FF2B5EF4-FFF2-40B4-BE49-F238E27FC236}">
              <a16:creationId xmlns:a16="http://schemas.microsoft.com/office/drawing/2014/main" id="{31111E3D-A1D1-42A2-A079-E89B1A80064C}"/>
            </a:ext>
          </a:extLst>
        </xdr:cNvPr>
        <xdr:cNvSpPr/>
      </xdr:nvSpPr>
      <xdr:spPr>
        <a:xfrm>
          <a:off x="18605500" y="697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157657</xdr:rowOff>
    </xdr:from>
    <xdr:to>
      <xdr:col>102</xdr:col>
      <xdr:colOff>114300</xdr:colOff>
      <xdr:row>40</xdr:row>
      <xdr:rowOff>163061</xdr:rowOff>
    </xdr:to>
    <xdr:cxnSp macro="">
      <xdr:nvCxnSpPr>
        <xdr:cNvPr id="604" name="直線コネクタ 603">
          <a:extLst>
            <a:ext uri="{FF2B5EF4-FFF2-40B4-BE49-F238E27FC236}">
              <a16:creationId xmlns:a16="http://schemas.microsoft.com/office/drawing/2014/main" id="{1A2218E0-C823-4C76-9D90-6900CC8F5C04}"/>
            </a:ext>
          </a:extLst>
        </xdr:cNvPr>
        <xdr:cNvCxnSpPr/>
      </xdr:nvCxnSpPr>
      <xdr:spPr>
        <a:xfrm flipV="1">
          <a:off x="18656300" y="7015657"/>
          <a:ext cx="889000" cy="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150199</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50F97CCE-CD13-410E-8702-7DD3D702C46E}"/>
            </a:ext>
          </a:extLst>
        </xdr:cNvPr>
        <xdr:cNvSpPr txBox="1"/>
      </xdr:nvSpPr>
      <xdr:spPr>
        <a:xfrm>
          <a:off x="21011095" y="666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153712</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EBBBA95F-5340-48A8-8DA9-E6C11368B56C}"/>
            </a:ext>
          </a:extLst>
        </xdr:cNvPr>
        <xdr:cNvSpPr txBox="1"/>
      </xdr:nvSpPr>
      <xdr:spPr>
        <a:xfrm>
          <a:off x="20134795" y="666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118377</xdr:rowOff>
    </xdr:from>
    <xdr:ext cx="599010" cy="259045"/>
    <xdr:sp macro="" textlink="">
      <xdr:nvSpPr>
        <xdr:cNvPr id="607" name="n_3aveValue【一般廃棄物処理施設】&#10;一人当たり有形固定資産（償却資産）額">
          <a:extLst>
            <a:ext uri="{FF2B5EF4-FFF2-40B4-BE49-F238E27FC236}">
              <a16:creationId xmlns:a16="http://schemas.microsoft.com/office/drawing/2014/main" id="{08605336-1146-4605-A7A6-8ACE0330F437}"/>
            </a:ext>
          </a:extLst>
        </xdr:cNvPr>
        <xdr:cNvSpPr txBox="1"/>
      </xdr:nvSpPr>
      <xdr:spPr>
        <a:xfrm>
          <a:off x="19245795" y="66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6438</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E5C7FEDF-D0FC-4958-9FD6-FA909A5CBF1F}"/>
            </a:ext>
          </a:extLst>
        </xdr:cNvPr>
        <xdr:cNvSpPr txBox="1"/>
      </xdr:nvSpPr>
      <xdr:spPr>
        <a:xfrm>
          <a:off x="18389111" y="669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16449</xdr:rowOff>
    </xdr:from>
    <xdr:ext cx="534377" cy="259045"/>
    <xdr:sp macro="" textlink="">
      <xdr:nvSpPr>
        <xdr:cNvPr id="609" name="n_1mainValue【一般廃棄物処理施設】&#10;一人当たり有形固定資産（償却資産）額">
          <a:extLst>
            <a:ext uri="{FF2B5EF4-FFF2-40B4-BE49-F238E27FC236}">
              <a16:creationId xmlns:a16="http://schemas.microsoft.com/office/drawing/2014/main" id="{D12BF4E2-2B77-4D76-B8ED-8BE485E39F3A}"/>
            </a:ext>
          </a:extLst>
        </xdr:cNvPr>
        <xdr:cNvSpPr txBox="1"/>
      </xdr:nvSpPr>
      <xdr:spPr>
        <a:xfrm>
          <a:off x="21043411" y="704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22285</xdr:rowOff>
    </xdr:from>
    <xdr:ext cx="534377" cy="259045"/>
    <xdr:sp macro="" textlink="">
      <xdr:nvSpPr>
        <xdr:cNvPr id="610" name="n_2mainValue【一般廃棄物処理施設】&#10;一人当たり有形固定資産（償却資産）額">
          <a:extLst>
            <a:ext uri="{FF2B5EF4-FFF2-40B4-BE49-F238E27FC236}">
              <a16:creationId xmlns:a16="http://schemas.microsoft.com/office/drawing/2014/main" id="{3AE53C81-D8DD-4839-AE05-BE7C91D1EB91}"/>
            </a:ext>
          </a:extLst>
        </xdr:cNvPr>
        <xdr:cNvSpPr txBox="1"/>
      </xdr:nvSpPr>
      <xdr:spPr>
        <a:xfrm>
          <a:off x="20167111" y="705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28134</xdr:rowOff>
    </xdr:from>
    <xdr:ext cx="534377" cy="259045"/>
    <xdr:sp macro="" textlink="">
      <xdr:nvSpPr>
        <xdr:cNvPr id="611" name="n_3mainValue【一般廃棄物処理施設】&#10;一人当たり有形固定資産（償却資産）額">
          <a:extLst>
            <a:ext uri="{FF2B5EF4-FFF2-40B4-BE49-F238E27FC236}">
              <a16:creationId xmlns:a16="http://schemas.microsoft.com/office/drawing/2014/main" id="{527C9C8D-800A-4CDF-BC3A-1F99BB7F60F3}"/>
            </a:ext>
          </a:extLst>
        </xdr:cNvPr>
        <xdr:cNvSpPr txBox="1"/>
      </xdr:nvSpPr>
      <xdr:spPr>
        <a:xfrm>
          <a:off x="19278111" y="705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33538</xdr:rowOff>
    </xdr:from>
    <xdr:ext cx="534377" cy="259045"/>
    <xdr:sp macro="" textlink="">
      <xdr:nvSpPr>
        <xdr:cNvPr id="612" name="n_4mainValue【一般廃棄物処理施設】&#10;一人当たり有形固定資産（償却資産）額">
          <a:extLst>
            <a:ext uri="{FF2B5EF4-FFF2-40B4-BE49-F238E27FC236}">
              <a16:creationId xmlns:a16="http://schemas.microsoft.com/office/drawing/2014/main" id="{B798BB57-B90E-4C8E-9B3A-FB331C4EAA17}"/>
            </a:ext>
          </a:extLst>
        </xdr:cNvPr>
        <xdr:cNvSpPr txBox="1"/>
      </xdr:nvSpPr>
      <xdr:spPr>
        <a:xfrm>
          <a:off x="18389111" y="706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AC26E1A9-CE18-401C-991C-704F22626D8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2DBE2426-2E3B-4F1D-969D-CB84B427618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10F3C998-55A4-4B5A-89BD-A1BC9B2801D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088995BB-C41D-4B00-A155-1E83E0036AD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92E3ED31-438A-4B28-93F9-8EE5579C4E6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DD0138FE-7B80-4DD8-8506-6BA656C94F0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F5D74D6E-F97A-44C1-9E73-86A40841539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794E2542-8551-4960-9EF3-6773A78320F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6AF30ABF-0DC9-4782-A7A1-637F821FD60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60F93101-AC99-4CE8-BE07-3DDC3A983F2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202F08C6-C8AE-4A35-A81A-CC9367845E9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a:extLst>
            <a:ext uri="{FF2B5EF4-FFF2-40B4-BE49-F238E27FC236}">
              <a16:creationId xmlns:a16="http://schemas.microsoft.com/office/drawing/2014/main" id="{472E6D0B-5769-43B9-92AD-58B3C2F8C67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a:extLst>
            <a:ext uri="{FF2B5EF4-FFF2-40B4-BE49-F238E27FC236}">
              <a16:creationId xmlns:a16="http://schemas.microsoft.com/office/drawing/2014/main" id="{062109D9-F493-4D2E-834E-BC85315E2C3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a:extLst>
            <a:ext uri="{FF2B5EF4-FFF2-40B4-BE49-F238E27FC236}">
              <a16:creationId xmlns:a16="http://schemas.microsoft.com/office/drawing/2014/main" id="{C817F6D6-EEA9-40D4-A35F-470E6486494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a:extLst>
            <a:ext uri="{FF2B5EF4-FFF2-40B4-BE49-F238E27FC236}">
              <a16:creationId xmlns:a16="http://schemas.microsoft.com/office/drawing/2014/main" id="{D792BE96-EFBD-4D5B-A8B6-EB416BD8082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a:extLst>
            <a:ext uri="{FF2B5EF4-FFF2-40B4-BE49-F238E27FC236}">
              <a16:creationId xmlns:a16="http://schemas.microsoft.com/office/drawing/2014/main" id="{B0A90A94-6358-4DA2-B665-353B96F0F51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a:extLst>
            <a:ext uri="{FF2B5EF4-FFF2-40B4-BE49-F238E27FC236}">
              <a16:creationId xmlns:a16="http://schemas.microsoft.com/office/drawing/2014/main" id="{069C61E9-DD7D-45F8-98DE-4BED9AF9043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a:extLst>
            <a:ext uri="{FF2B5EF4-FFF2-40B4-BE49-F238E27FC236}">
              <a16:creationId xmlns:a16="http://schemas.microsoft.com/office/drawing/2014/main" id="{EBA8DBB9-8149-43AC-B0BE-3A8975AE7A9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a:extLst>
            <a:ext uri="{FF2B5EF4-FFF2-40B4-BE49-F238E27FC236}">
              <a16:creationId xmlns:a16="http://schemas.microsoft.com/office/drawing/2014/main" id="{6728805C-1BDF-4BE0-944E-271805BC67F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a:extLst>
            <a:ext uri="{FF2B5EF4-FFF2-40B4-BE49-F238E27FC236}">
              <a16:creationId xmlns:a16="http://schemas.microsoft.com/office/drawing/2014/main" id="{12A79831-53B8-43D0-B973-F51A01A2659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a:extLst>
            <a:ext uri="{FF2B5EF4-FFF2-40B4-BE49-F238E27FC236}">
              <a16:creationId xmlns:a16="http://schemas.microsoft.com/office/drawing/2014/main" id="{B82273C5-1905-49C3-8D88-69FF7DEF7F0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a:extLst>
            <a:ext uri="{FF2B5EF4-FFF2-40B4-BE49-F238E27FC236}">
              <a16:creationId xmlns:a16="http://schemas.microsoft.com/office/drawing/2014/main" id="{4F6F2224-28A2-4C5F-9FD1-854517B51A6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a:extLst>
            <a:ext uri="{FF2B5EF4-FFF2-40B4-BE49-F238E27FC236}">
              <a16:creationId xmlns:a16="http://schemas.microsoft.com/office/drawing/2014/main" id="{675FA527-B29D-4942-B925-409A4508131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F62703DA-D8F5-4554-A62E-35D3C7B34FA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a:extLst>
            <a:ext uri="{FF2B5EF4-FFF2-40B4-BE49-F238E27FC236}">
              <a16:creationId xmlns:a16="http://schemas.microsoft.com/office/drawing/2014/main" id="{24762BF6-D5F0-4FCB-A0A6-47EB8C0D7E1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638" name="直線コネクタ 637">
          <a:extLst>
            <a:ext uri="{FF2B5EF4-FFF2-40B4-BE49-F238E27FC236}">
              <a16:creationId xmlns:a16="http://schemas.microsoft.com/office/drawing/2014/main" id="{DBBCF692-5A59-48B6-85CA-A71D163D3178}"/>
            </a:ext>
          </a:extLst>
        </xdr:cNvPr>
        <xdr:cNvCxnSpPr/>
      </xdr:nvCxnSpPr>
      <xdr:spPr>
        <a:xfrm flipV="1">
          <a:off x="16318864"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9" name="【保健センター・保健所】&#10;有形固定資産減価償却率最小値テキスト">
          <a:extLst>
            <a:ext uri="{FF2B5EF4-FFF2-40B4-BE49-F238E27FC236}">
              <a16:creationId xmlns:a16="http://schemas.microsoft.com/office/drawing/2014/main" id="{EA8707AC-FBC3-4198-9769-536EFEA69598}"/>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40" name="直線コネクタ 639">
          <a:extLst>
            <a:ext uri="{FF2B5EF4-FFF2-40B4-BE49-F238E27FC236}">
              <a16:creationId xmlns:a16="http://schemas.microsoft.com/office/drawing/2014/main" id="{8E91BB6B-277C-403E-A737-1EB8413AA1E0}"/>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1" name="【保健センター・保健所】&#10;有形固定資産減価償却率最大値テキスト">
          <a:extLst>
            <a:ext uri="{FF2B5EF4-FFF2-40B4-BE49-F238E27FC236}">
              <a16:creationId xmlns:a16="http://schemas.microsoft.com/office/drawing/2014/main" id="{28482B53-249D-4976-BF8E-6037964AFE63}"/>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2" name="直線コネクタ 641">
          <a:extLst>
            <a:ext uri="{FF2B5EF4-FFF2-40B4-BE49-F238E27FC236}">
              <a16:creationId xmlns:a16="http://schemas.microsoft.com/office/drawing/2014/main" id="{E9887291-AB9F-4905-8E33-AFE46B87F13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40657</xdr:rowOff>
    </xdr:from>
    <xdr:ext cx="405111" cy="259045"/>
    <xdr:sp macro="" textlink="">
      <xdr:nvSpPr>
        <xdr:cNvPr id="643" name="【保健センター・保健所】&#10;有形固定資産減価償却率平均値テキスト">
          <a:extLst>
            <a:ext uri="{FF2B5EF4-FFF2-40B4-BE49-F238E27FC236}">
              <a16:creationId xmlns:a16="http://schemas.microsoft.com/office/drawing/2014/main" id="{940DB2F6-FD0B-4FA5-8638-2F1A283DB07F}"/>
            </a:ext>
          </a:extLst>
        </xdr:cNvPr>
        <xdr:cNvSpPr txBox="1"/>
      </xdr:nvSpPr>
      <xdr:spPr>
        <a:xfrm>
          <a:off x="16357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44" name="フローチャート: 判断 643">
          <a:extLst>
            <a:ext uri="{FF2B5EF4-FFF2-40B4-BE49-F238E27FC236}">
              <a16:creationId xmlns:a16="http://schemas.microsoft.com/office/drawing/2014/main" id="{F6EBA456-1245-4D6D-A7AB-EFC48BD81337}"/>
            </a:ext>
          </a:extLst>
        </xdr:cNvPr>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45" name="フローチャート: 判断 644">
          <a:extLst>
            <a:ext uri="{FF2B5EF4-FFF2-40B4-BE49-F238E27FC236}">
              <a16:creationId xmlns:a16="http://schemas.microsoft.com/office/drawing/2014/main" id="{EC3BE542-4C5F-45E4-BCEF-112A04C8B94A}"/>
            </a:ext>
          </a:extLst>
        </xdr:cNvPr>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646" name="フローチャート: 判断 645">
          <a:extLst>
            <a:ext uri="{FF2B5EF4-FFF2-40B4-BE49-F238E27FC236}">
              <a16:creationId xmlns:a16="http://schemas.microsoft.com/office/drawing/2014/main" id="{938ED3FB-3AAD-4380-895D-91DBA24D917E}"/>
            </a:ext>
          </a:extLst>
        </xdr:cNvPr>
        <xdr:cNvSpPr/>
      </xdr:nvSpPr>
      <xdr:spPr>
        <a:xfrm>
          <a:off x="14541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47" name="フローチャート: 判断 646">
          <a:extLst>
            <a:ext uri="{FF2B5EF4-FFF2-40B4-BE49-F238E27FC236}">
              <a16:creationId xmlns:a16="http://schemas.microsoft.com/office/drawing/2014/main" id="{8F611AC8-2B9F-45E6-BFD4-ABCCE24AFE01}"/>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macro="" textlink="">
      <xdr:nvSpPr>
        <xdr:cNvPr id="648" name="フローチャート: 判断 647">
          <a:extLst>
            <a:ext uri="{FF2B5EF4-FFF2-40B4-BE49-F238E27FC236}">
              <a16:creationId xmlns:a16="http://schemas.microsoft.com/office/drawing/2014/main" id="{CA2382D5-6D03-43CF-B1A6-2BC0EF493118}"/>
            </a:ext>
          </a:extLst>
        </xdr:cNvPr>
        <xdr:cNvSpPr/>
      </xdr:nvSpPr>
      <xdr:spPr>
        <a:xfrm>
          <a:off x="1276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B363F795-CD90-462B-9DFA-DC98B516A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11F5BA49-6021-4575-8876-BF8881F3B44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5D788C81-6A3F-4374-AC20-D17D841FB5A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DAC0736B-1D4E-4623-A9D4-5083F90CD7A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0ADF6442-1F55-4A7F-A688-40F35C33775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47172</xdr:rowOff>
    </xdr:from>
    <xdr:to>
      <xdr:col>85</xdr:col>
      <xdr:colOff>177800</xdr:colOff>
      <xdr:row>62</xdr:row>
      <xdr:rowOff>148772</xdr:rowOff>
    </xdr:to>
    <xdr:sp macro="" textlink="">
      <xdr:nvSpPr>
        <xdr:cNvPr id="654" name="楕円 653">
          <a:extLst>
            <a:ext uri="{FF2B5EF4-FFF2-40B4-BE49-F238E27FC236}">
              <a16:creationId xmlns:a16="http://schemas.microsoft.com/office/drawing/2014/main" id="{C9F54488-7234-4612-AC69-232065895131}"/>
            </a:ext>
          </a:extLst>
        </xdr:cNvPr>
        <xdr:cNvSpPr/>
      </xdr:nvSpPr>
      <xdr:spPr>
        <a:xfrm>
          <a:off x="162687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25599</xdr:rowOff>
    </xdr:from>
    <xdr:ext cx="405111" cy="259045"/>
    <xdr:sp macro="" textlink="">
      <xdr:nvSpPr>
        <xdr:cNvPr id="655" name="【保健センター・保健所】&#10;有形固定資産減価償却率該当値テキスト">
          <a:extLst>
            <a:ext uri="{FF2B5EF4-FFF2-40B4-BE49-F238E27FC236}">
              <a16:creationId xmlns:a16="http://schemas.microsoft.com/office/drawing/2014/main" id="{A9BE2506-FEE7-4F8D-ADDD-BED3445DBA90}"/>
            </a:ext>
          </a:extLst>
        </xdr:cNvPr>
        <xdr:cNvSpPr txBox="1"/>
      </xdr:nvSpPr>
      <xdr:spPr>
        <a:xfrm>
          <a:off x="16357600"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145143</xdr:rowOff>
    </xdr:from>
    <xdr:to>
      <xdr:col>81</xdr:col>
      <xdr:colOff>101600</xdr:colOff>
      <xdr:row>62</xdr:row>
      <xdr:rowOff>75293</xdr:rowOff>
    </xdr:to>
    <xdr:sp macro="" textlink="">
      <xdr:nvSpPr>
        <xdr:cNvPr id="656" name="楕円 655">
          <a:extLst>
            <a:ext uri="{FF2B5EF4-FFF2-40B4-BE49-F238E27FC236}">
              <a16:creationId xmlns:a16="http://schemas.microsoft.com/office/drawing/2014/main" id="{D4F2C8CD-70FF-4CED-BAE4-1AB6BFB22888}"/>
            </a:ext>
          </a:extLst>
        </xdr:cNvPr>
        <xdr:cNvSpPr/>
      </xdr:nvSpPr>
      <xdr:spPr>
        <a:xfrm>
          <a:off x="154305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24493</xdr:rowOff>
    </xdr:from>
    <xdr:to>
      <xdr:col>85</xdr:col>
      <xdr:colOff>127000</xdr:colOff>
      <xdr:row>62</xdr:row>
      <xdr:rowOff>97972</xdr:rowOff>
    </xdr:to>
    <xdr:cxnSp macro="">
      <xdr:nvCxnSpPr>
        <xdr:cNvPr id="657" name="直線コネクタ 656">
          <a:extLst>
            <a:ext uri="{FF2B5EF4-FFF2-40B4-BE49-F238E27FC236}">
              <a16:creationId xmlns:a16="http://schemas.microsoft.com/office/drawing/2014/main" id="{260B91C0-CA3C-4699-A0A3-06C0DDA61890}"/>
            </a:ext>
          </a:extLst>
        </xdr:cNvPr>
        <xdr:cNvCxnSpPr/>
      </xdr:nvCxnSpPr>
      <xdr:spPr>
        <a:xfrm>
          <a:off x="15481300" y="10654393"/>
          <a:ext cx="8382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114119</xdr:rowOff>
    </xdr:from>
    <xdr:to>
      <xdr:col>76</xdr:col>
      <xdr:colOff>165100</xdr:colOff>
      <xdr:row>62</xdr:row>
      <xdr:rowOff>44269</xdr:rowOff>
    </xdr:to>
    <xdr:sp macro="" textlink="">
      <xdr:nvSpPr>
        <xdr:cNvPr id="658" name="楕円 657">
          <a:extLst>
            <a:ext uri="{FF2B5EF4-FFF2-40B4-BE49-F238E27FC236}">
              <a16:creationId xmlns:a16="http://schemas.microsoft.com/office/drawing/2014/main" id="{853E7810-1A01-4EEE-8249-BD67FC11D4D7}"/>
            </a:ext>
          </a:extLst>
        </xdr:cNvPr>
        <xdr:cNvSpPr/>
      </xdr:nvSpPr>
      <xdr:spPr>
        <a:xfrm>
          <a:off x="145415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164919</xdr:rowOff>
    </xdr:from>
    <xdr:to>
      <xdr:col>81</xdr:col>
      <xdr:colOff>50800</xdr:colOff>
      <xdr:row>62</xdr:row>
      <xdr:rowOff>24493</xdr:rowOff>
    </xdr:to>
    <xdr:cxnSp macro="">
      <xdr:nvCxnSpPr>
        <xdr:cNvPr id="659" name="直線コネクタ 658">
          <a:extLst>
            <a:ext uri="{FF2B5EF4-FFF2-40B4-BE49-F238E27FC236}">
              <a16:creationId xmlns:a16="http://schemas.microsoft.com/office/drawing/2014/main" id="{349A549B-0B6B-4B6A-A5A4-090503A57DA0}"/>
            </a:ext>
          </a:extLst>
        </xdr:cNvPr>
        <xdr:cNvCxnSpPr/>
      </xdr:nvCxnSpPr>
      <xdr:spPr>
        <a:xfrm>
          <a:off x="14592300" y="1062336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79828</xdr:rowOff>
    </xdr:from>
    <xdr:to>
      <xdr:col>72</xdr:col>
      <xdr:colOff>38100</xdr:colOff>
      <xdr:row>62</xdr:row>
      <xdr:rowOff>9978</xdr:rowOff>
    </xdr:to>
    <xdr:sp macro="" textlink="">
      <xdr:nvSpPr>
        <xdr:cNvPr id="660" name="楕円 659">
          <a:extLst>
            <a:ext uri="{FF2B5EF4-FFF2-40B4-BE49-F238E27FC236}">
              <a16:creationId xmlns:a16="http://schemas.microsoft.com/office/drawing/2014/main" id="{7B1B7599-50FE-4816-8F1B-89EFD1DA230D}"/>
            </a:ext>
          </a:extLst>
        </xdr:cNvPr>
        <xdr:cNvSpPr/>
      </xdr:nvSpPr>
      <xdr:spPr>
        <a:xfrm>
          <a:off x="13652500" y="105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130628</xdr:rowOff>
    </xdr:from>
    <xdr:to>
      <xdr:col>76</xdr:col>
      <xdr:colOff>114300</xdr:colOff>
      <xdr:row>61</xdr:row>
      <xdr:rowOff>164919</xdr:rowOff>
    </xdr:to>
    <xdr:cxnSp macro="">
      <xdr:nvCxnSpPr>
        <xdr:cNvPr id="661" name="直線コネクタ 660">
          <a:extLst>
            <a:ext uri="{FF2B5EF4-FFF2-40B4-BE49-F238E27FC236}">
              <a16:creationId xmlns:a16="http://schemas.microsoft.com/office/drawing/2014/main" id="{2B3BC0BC-3F43-44D7-ABA9-341FEBAACA95}"/>
            </a:ext>
          </a:extLst>
        </xdr:cNvPr>
        <xdr:cNvCxnSpPr/>
      </xdr:nvCxnSpPr>
      <xdr:spPr>
        <a:xfrm>
          <a:off x="13703300" y="1058907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45538</xdr:rowOff>
    </xdr:from>
    <xdr:to>
      <xdr:col>67</xdr:col>
      <xdr:colOff>101600</xdr:colOff>
      <xdr:row>61</xdr:row>
      <xdr:rowOff>147138</xdr:rowOff>
    </xdr:to>
    <xdr:sp macro="" textlink="">
      <xdr:nvSpPr>
        <xdr:cNvPr id="662" name="楕円 661">
          <a:extLst>
            <a:ext uri="{FF2B5EF4-FFF2-40B4-BE49-F238E27FC236}">
              <a16:creationId xmlns:a16="http://schemas.microsoft.com/office/drawing/2014/main" id="{308CC7EB-F116-4C16-8FF6-DDF4A94DAC4F}"/>
            </a:ext>
          </a:extLst>
        </xdr:cNvPr>
        <xdr:cNvSpPr/>
      </xdr:nvSpPr>
      <xdr:spPr>
        <a:xfrm>
          <a:off x="12763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96338</xdr:rowOff>
    </xdr:from>
    <xdr:to>
      <xdr:col>71</xdr:col>
      <xdr:colOff>177800</xdr:colOff>
      <xdr:row>61</xdr:row>
      <xdr:rowOff>130628</xdr:rowOff>
    </xdr:to>
    <xdr:cxnSp macro="">
      <xdr:nvCxnSpPr>
        <xdr:cNvPr id="663" name="直線コネクタ 662">
          <a:extLst>
            <a:ext uri="{FF2B5EF4-FFF2-40B4-BE49-F238E27FC236}">
              <a16:creationId xmlns:a16="http://schemas.microsoft.com/office/drawing/2014/main" id="{615B22CC-E5E2-4FC7-8D42-1946419877C9}"/>
            </a:ext>
          </a:extLst>
        </xdr:cNvPr>
        <xdr:cNvCxnSpPr/>
      </xdr:nvCxnSpPr>
      <xdr:spPr>
        <a:xfrm>
          <a:off x="12814300" y="1055478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664" name="n_1aveValue【保健センター・保健所】&#10;有形固定資産減価償却率">
          <a:extLst>
            <a:ext uri="{FF2B5EF4-FFF2-40B4-BE49-F238E27FC236}">
              <a16:creationId xmlns:a16="http://schemas.microsoft.com/office/drawing/2014/main" id="{3C9C6146-DAA5-48CE-AE3F-5BFCA9723543}"/>
            </a:ext>
          </a:extLst>
        </xdr:cNvPr>
        <xdr:cNvSpPr txBox="1"/>
      </xdr:nvSpPr>
      <xdr:spPr>
        <a:xfrm>
          <a:off x="15266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91820</xdr:rowOff>
    </xdr:from>
    <xdr:ext cx="405111" cy="259045"/>
    <xdr:sp macro="" textlink="">
      <xdr:nvSpPr>
        <xdr:cNvPr id="665" name="n_2aveValue【保健センター・保健所】&#10;有形固定資産減価償却率">
          <a:extLst>
            <a:ext uri="{FF2B5EF4-FFF2-40B4-BE49-F238E27FC236}">
              <a16:creationId xmlns:a16="http://schemas.microsoft.com/office/drawing/2014/main" id="{9033EF89-CF3B-4E93-95D7-E26F96C98520}"/>
            </a:ext>
          </a:extLst>
        </xdr:cNvPr>
        <xdr:cNvSpPr txBox="1"/>
      </xdr:nvSpPr>
      <xdr:spPr>
        <a:xfrm>
          <a:off x="14389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666" name="n_3aveValue【保健センター・保健所】&#10;有形固定資産減価償却率">
          <a:extLst>
            <a:ext uri="{FF2B5EF4-FFF2-40B4-BE49-F238E27FC236}">
              <a16:creationId xmlns:a16="http://schemas.microsoft.com/office/drawing/2014/main" id="{9DC7D451-80A1-48CC-AAE3-30C86920FF0D}"/>
            </a:ext>
          </a:extLst>
        </xdr:cNvPr>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34670</xdr:rowOff>
    </xdr:from>
    <xdr:ext cx="405111" cy="259045"/>
    <xdr:sp macro="" textlink="">
      <xdr:nvSpPr>
        <xdr:cNvPr id="667" name="n_4aveValue【保健センター・保健所】&#10;有形固定資産減価償却率">
          <a:extLst>
            <a:ext uri="{FF2B5EF4-FFF2-40B4-BE49-F238E27FC236}">
              <a16:creationId xmlns:a16="http://schemas.microsoft.com/office/drawing/2014/main" id="{521738E5-D830-4511-858D-533FE457B4CD}"/>
            </a:ext>
          </a:extLst>
        </xdr:cNvPr>
        <xdr:cNvSpPr txBox="1"/>
      </xdr:nvSpPr>
      <xdr:spPr>
        <a:xfrm>
          <a:off x="12611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66420</xdr:rowOff>
    </xdr:from>
    <xdr:ext cx="405111" cy="259045"/>
    <xdr:sp macro="" textlink="">
      <xdr:nvSpPr>
        <xdr:cNvPr id="668" name="n_1mainValue【保健センター・保健所】&#10;有形固定資産減価償却率">
          <a:extLst>
            <a:ext uri="{FF2B5EF4-FFF2-40B4-BE49-F238E27FC236}">
              <a16:creationId xmlns:a16="http://schemas.microsoft.com/office/drawing/2014/main" id="{541FEF7A-A1B8-4677-9D6A-245FE16FBBF0}"/>
            </a:ext>
          </a:extLst>
        </xdr:cNvPr>
        <xdr:cNvSpPr txBox="1"/>
      </xdr:nvSpPr>
      <xdr:spPr>
        <a:xfrm>
          <a:off x="152660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35396</xdr:rowOff>
    </xdr:from>
    <xdr:ext cx="405111" cy="259045"/>
    <xdr:sp macro="" textlink="">
      <xdr:nvSpPr>
        <xdr:cNvPr id="669" name="n_2mainValue【保健センター・保健所】&#10;有形固定資産減価償却率">
          <a:extLst>
            <a:ext uri="{FF2B5EF4-FFF2-40B4-BE49-F238E27FC236}">
              <a16:creationId xmlns:a16="http://schemas.microsoft.com/office/drawing/2014/main" id="{E4066B27-DFC0-447F-8D26-2ECB5E0FB2C4}"/>
            </a:ext>
          </a:extLst>
        </xdr:cNvPr>
        <xdr:cNvSpPr txBox="1"/>
      </xdr:nvSpPr>
      <xdr:spPr>
        <a:xfrm>
          <a:off x="14389744"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1105</xdr:rowOff>
    </xdr:from>
    <xdr:ext cx="405111" cy="259045"/>
    <xdr:sp macro="" textlink="">
      <xdr:nvSpPr>
        <xdr:cNvPr id="670" name="n_3mainValue【保健センター・保健所】&#10;有形固定資産減価償却率">
          <a:extLst>
            <a:ext uri="{FF2B5EF4-FFF2-40B4-BE49-F238E27FC236}">
              <a16:creationId xmlns:a16="http://schemas.microsoft.com/office/drawing/2014/main" id="{71B30BA3-5E94-48D4-819C-62A2E79CC0D0}"/>
            </a:ext>
          </a:extLst>
        </xdr:cNvPr>
        <xdr:cNvSpPr txBox="1"/>
      </xdr:nvSpPr>
      <xdr:spPr>
        <a:xfrm>
          <a:off x="13500744" y="1063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138265</xdr:rowOff>
    </xdr:from>
    <xdr:ext cx="405111" cy="259045"/>
    <xdr:sp macro="" textlink="">
      <xdr:nvSpPr>
        <xdr:cNvPr id="671" name="n_4mainValue【保健センター・保健所】&#10;有形固定資産減価償却率">
          <a:extLst>
            <a:ext uri="{FF2B5EF4-FFF2-40B4-BE49-F238E27FC236}">
              <a16:creationId xmlns:a16="http://schemas.microsoft.com/office/drawing/2014/main" id="{403F9921-9FA0-4089-926F-441F7A0B80C6}"/>
            </a:ext>
          </a:extLst>
        </xdr:cNvPr>
        <xdr:cNvSpPr txBox="1"/>
      </xdr:nvSpPr>
      <xdr:spPr>
        <a:xfrm>
          <a:off x="12611744"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3CD0B924-96A5-475D-AF62-DDF03BB62BD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63C27FAC-AFFE-4189-873C-D7CB7B14DA3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D181E8AF-0168-4747-816E-E1313EC6BC0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1578FBE9-23D1-4305-8641-6E269089FB2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CE177366-E6D7-4725-BFC8-058AA8C47DE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81CD7343-B0A9-45F6-8187-BAD8064CB45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322CF52D-4F00-431D-A606-370B708C784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F646021F-65B0-4412-AA25-A6B8ABA9F21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85EF7B4E-FC8F-4C20-A1F8-7F958D0360B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8AA7D8EC-7277-4192-9C5E-2E65F00E856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a:extLst>
            <a:ext uri="{FF2B5EF4-FFF2-40B4-BE49-F238E27FC236}">
              <a16:creationId xmlns:a16="http://schemas.microsoft.com/office/drawing/2014/main" id="{0C562C91-DFC3-42FB-820A-1A98FC4A5C6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a:extLst>
            <a:ext uri="{FF2B5EF4-FFF2-40B4-BE49-F238E27FC236}">
              <a16:creationId xmlns:a16="http://schemas.microsoft.com/office/drawing/2014/main" id="{770F18E6-E7F4-490C-9BA4-E3C28A098EA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a:extLst>
            <a:ext uri="{FF2B5EF4-FFF2-40B4-BE49-F238E27FC236}">
              <a16:creationId xmlns:a16="http://schemas.microsoft.com/office/drawing/2014/main" id="{C36EB311-333D-4AA1-ACD9-F59771BABEE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a:extLst>
            <a:ext uri="{FF2B5EF4-FFF2-40B4-BE49-F238E27FC236}">
              <a16:creationId xmlns:a16="http://schemas.microsoft.com/office/drawing/2014/main" id="{11D1A608-06BA-42DC-A720-AF96B927687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a:extLst>
            <a:ext uri="{FF2B5EF4-FFF2-40B4-BE49-F238E27FC236}">
              <a16:creationId xmlns:a16="http://schemas.microsoft.com/office/drawing/2014/main" id="{6D12DD36-F648-42E4-90CD-9EE237E4E99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a:extLst>
            <a:ext uri="{FF2B5EF4-FFF2-40B4-BE49-F238E27FC236}">
              <a16:creationId xmlns:a16="http://schemas.microsoft.com/office/drawing/2014/main" id="{3770A5E1-3207-4FB8-A21A-60D9C90B3AA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a:extLst>
            <a:ext uri="{FF2B5EF4-FFF2-40B4-BE49-F238E27FC236}">
              <a16:creationId xmlns:a16="http://schemas.microsoft.com/office/drawing/2014/main" id="{17240F86-7694-4B0B-A5B9-54F5DE7121A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a:extLst>
            <a:ext uri="{FF2B5EF4-FFF2-40B4-BE49-F238E27FC236}">
              <a16:creationId xmlns:a16="http://schemas.microsoft.com/office/drawing/2014/main" id="{A5BD2DBE-4C8C-4C04-B6F3-66656F4074E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a:extLst>
            <a:ext uri="{FF2B5EF4-FFF2-40B4-BE49-F238E27FC236}">
              <a16:creationId xmlns:a16="http://schemas.microsoft.com/office/drawing/2014/main" id="{003A7983-C31E-4B2E-BCE8-725FBE6058C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a:extLst>
            <a:ext uri="{FF2B5EF4-FFF2-40B4-BE49-F238E27FC236}">
              <a16:creationId xmlns:a16="http://schemas.microsoft.com/office/drawing/2014/main" id="{91689FA2-9767-4B6A-8253-D3152EF2627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E8EF5362-E2F7-4173-A7C2-036EBEB950E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2AD009DF-CEB9-40A7-915E-E2FB53BC8EB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587CE8E6-CE0C-4B84-9C6A-D25114104A6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695" name="直線コネクタ 694">
          <a:extLst>
            <a:ext uri="{FF2B5EF4-FFF2-40B4-BE49-F238E27FC236}">
              <a16:creationId xmlns:a16="http://schemas.microsoft.com/office/drawing/2014/main" id="{3DA685D8-6A05-416A-ACE9-F22474B1CC1D}"/>
            </a:ext>
          </a:extLst>
        </xdr:cNvPr>
        <xdr:cNvCxnSpPr/>
      </xdr:nvCxnSpPr>
      <xdr:spPr>
        <a:xfrm flipV="1">
          <a:off x="22160864" y="94259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3492CFDA-775A-4A9A-8230-EDC64385B5C3}"/>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7" name="直線コネクタ 696">
          <a:extLst>
            <a:ext uri="{FF2B5EF4-FFF2-40B4-BE49-F238E27FC236}">
              <a16:creationId xmlns:a16="http://schemas.microsoft.com/office/drawing/2014/main" id="{4AC12A90-1146-4A0B-876F-0992467D0966}"/>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E2A209CE-FA0F-442B-93A8-71445738AD01}"/>
            </a:ext>
          </a:extLst>
        </xdr:cNvPr>
        <xdr:cNvSpPr txBox="1"/>
      </xdr:nvSpPr>
      <xdr:spPr>
        <a:xfrm>
          <a:off x="22199600" y="920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699" name="直線コネクタ 698">
          <a:extLst>
            <a:ext uri="{FF2B5EF4-FFF2-40B4-BE49-F238E27FC236}">
              <a16:creationId xmlns:a16="http://schemas.microsoft.com/office/drawing/2014/main" id="{EEC50BB3-1733-4A63-82AE-6634AAB277BF}"/>
            </a:ext>
          </a:extLst>
        </xdr:cNvPr>
        <xdr:cNvCxnSpPr/>
      </xdr:nvCxnSpPr>
      <xdr:spPr>
        <a:xfrm>
          <a:off x="22072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118127</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E81886FF-2A02-48F7-9F9B-D464B99CE139}"/>
            </a:ext>
          </a:extLst>
        </xdr:cNvPr>
        <xdr:cNvSpPr txBox="1"/>
      </xdr:nvSpPr>
      <xdr:spPr>
        <a:xfrm>
          <a:off x="22199600" y="1074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01" name="フローチャート: 判断 700">
          <a:extLst>
            <a:ext uri="{FF2B5EF4-FFF2-40B4-BE49-F238E27FC236}">
              <a16:creationId xmlns:a16="http://schemas.microsoft.com/office/drawing/2014/main" id="{6A36046C-40C1-4301-B308-03D8A4CBF893}"/>
            </a:ext>
          </a:extLst>
        </xdr:cNvPr>
        <xdr:cNvSpPr/>
      </xdr:nvSpPr>
      <xdr:spPr>
        <a:xfrm>
          <a:off x="22110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702" name="フローチャート: 判断 701">
          <a:extLst>
            <a:ext uri="{FF2B5EF4-FFF2-40B4-BE49-F238E27FC236}">
              <a16:creationId xmlns:a16="http://schemas.microsoft.com/office/drawing/2014/main" id="{6516998D-31CA-4152-ADEE-D3D0CDADA303}"/>
            </a:ext>
          </a:extLst>
        </xdr:cNvPr>
        <xdr:cNvSpPr/>
      </xdr:nvSpPr>
      <xdr:spPr>
        <a:xfrm>
          <a:off x="21272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703" name="フローチャート: 判断 702">
          <a:extLst>
            <a:ext uri="{FF2B5EF4-FFF2-40B4-BE49-F238E27FC236}">
              <a16:creationId xmlns:a16="http://schemas.microsoft.com/office/drawing/2014/main" id="{04906B9B-5DE1-4D12-BB9D-E364B18906A2}"/>
            </a:ext>
          </a:extLst>
        </xdr:cNvPr>
        <xdr:cNvSpPr/>
      </xdr:nvSpPr>
      <xdr:spPr>
        <a:xfrm>
          <a:off x="20383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704" name="フローチャート: 判断 703">
          <a:extLst>
            <a:ext uri="{FF2B5EF4-FFF2-40B4-BE49-F238E27FC236}">
              <a16:creationId xmlns:a16="http://schemas.microsoft.com/office/drawing/2014/main" id="{69523564-6E86-4C21-B121-B56774E85FF9}"/>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82550</xdr:rowOff>
    </xdr:from>
    <xdr:to>
      <xdr:col>98</xdr:col>
      <xdr:colOff>38100</xdr:colOff>
      <xdr:row>63</xdr:row>
      <xdr:rowOff>12700</xdr:rowOff>
    </xdr:to>
    <xdr:sp macro="" textlink="">
      <xdr:nvSpPr>
        <xdr:cNvPr id="705" name="フローチャート: 判断 704">
          <a:extLst>
            <a:ext uri="{FF2B5EF4-FFF2-40B4-BE49-F238E27FC236}">
              <a16:creationId xmlns:a16="http://schemas.microsoft.com/office/drawing/2014/main" id="{81EAA15F-7908-4B0D-85B3-CB46358B9501}"/>
            </a:ext>
          </a:extLst>
        </xdr:cNvPr>
        <xdr:cNvSpPr/>
      </xdr:nvSpPr>
      <xdr:spPr>
        <a:xfrm>
          <a:off x="18605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2AD42A71-A210-4C17-8F29-CB78107A6E5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6AC3156C-0C78-464D-9C1B-3140485E6FA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D5AE2030-5827-49BB-8297-FAD49C4AB5C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5A2F9808-4CA4-4F57-AECA-EBDA4C091A4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E6DE6EA5-9D3D-4480-A62B-3E7D2C739E5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711" name="楕円 710">
          <a:extLst>
            <a:ext uri="{FF2B5EF4-FFF2-40B4-BE49-F238E27FC236}">
              <a16:creationId xmlns:a16="http://schemas.microsoft.com/office/drawing/2014/main" id="{19122CC0-C609-4F51-B9E1-B3C8DB5792BE}"/>
            </a:ext>
          </a:extLst>
        </xdr:cNvPr>
        <xdr:cNvSpPr/>
      </xdr:nvSpPr>
      <xdr:spPr>
        <a:xfrm>
          <a:off x="221107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132097</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6EF69B2A-E9BB-474D-84FC-2F6FDF3324D3}"/>
            </a:ext>
          </a:extLst>
        </xdr:cNvPr>
        <xdr:cNvSpPr txBox="1"/>
      </xdr:nvSpPr>
      <xdr:spPr>
        <a:xfrm>
          <a:off x="22199600"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74930</xdr:rowOff>
    </xdr:from>
    <xdr:to>
      <xdr:col>112</xdr:col>
      <xdr:colOff>38100</xdr:colOff>
      <xdr:row>63</xdr:row>
      <xdr:rowOff>5080</xdr:rowOff>
    </xdr:to>
    <xdr:sp macro="" textlink="">
      <xdr:nvSpPr>
        <xdr:cNvPr id="713" name="楕円 712">
          <a:extLst>
            <a:ext uri="{FF2B5EF4-FFF2-40B4-BE49-F238E27FC236}">
              <a16:creationId xmlns:a16="http://schemas.microsoft.com/office/drawing/2014/main" id="{8406E051-B7AF-46BB-9D9C-1C42520B1492}"/>
            </a:ext>
          </a:extLst>
        </xdr:cNvPr>
        <xdr:cNvSpPr/>
      </xdr:nvSpPr>
      <xdr:spPr>
        <a:xfrm>
          <a:off x="21272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160020</xdr:rowOff>
    </xdr:from>
    <xdr:to>
      <xdr:col>116</xdr:col>
      <xdr:colOff>63500</xdr:colOff>
      <xdr:row>62</xdr:row>
      <xdr:rowOff>125730</xdr:rowOff>
    </xdr:to>
    <xdr:cxnSp macro="">
      <xdr:nvCxnSpPr>
        <xdr:cNvPr id="714" name="直線コネクタ 713">
          <a:extLst>
            <a:ext uri="{FF2B5EF4-FFF2-40B4-BE49-F238E27FC236}">
              <a16:creationId xmlns:a16="http://schemas.microsoft.com/office/drawing/2014/main" id="{410B221C-7918-4FCF-83F8-4FB9C9CD25C8}"/>
            </a:ext>
          </a:extLst>
        </xdr:cNvPr>
        <xdr:cNvCxnSpPr/>
      </xdr:nvCxnSpPr>
      <xdr:spPr>
        <a:xfrm flipV="1">
          <a:off x="21323300" y="1061847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82550</xdr:rowOff>
    </xdr:from>
    <xdr:to>
      <xdr:col>107</xdr:col>
      <xdr:colOff>101600</xdr:colOff>
      <xdr:row>63</xdr:row>
      <xdr:rowOff>12700</xdr:rowOff>
    </xdr:to>
    <xdr:sp macro="" textlink="">
      <xdr:nvSpPr>
        <xdr:cNvPr id="715" name="楕円 714">
          <a:extLst>
            <a:ext uri="{FF2B5EF4-FFF2-40B4-BE49-F238E27FC236}">
              <a16:creationId xmlns:a16="http://schemas.microsoft.com/office/drawing/2014/main" id="{38EE6CDD-3ABD-4DAA-8153-7168FE25CFE7}"/>
            </a:ext>
          </a:extLst>
        </xdr:cNvPr>
        <xdr:cNvSpPr/>
      </xdr:nvSpPr>
      <xdr:spPr>
        <a:xfrm>
          <a:off x="20383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125730</xdr:rowOff>
    </xdr:from>
    <xdr:to>
      <xdr:col>111</xdr:col>
      <xdr:colOff>177800</xdr:colOff>
      <xdr:row>62</xdr:row>
      <xdr:rowOff>133350</xdr:rowOff>
    </xdr:to>
    <xdr:cxnSp macro="">
      <xdr:nvCxnSpPr>
        <xdr:cNvPr id="716" name="直線コネクタ 715">
          <a:extLst>
            <a:ext uri="{FF2B5EF4-FFF2-40B4-BE49-F238E27FC236}">
              <a16:creationId xmlns:a16="http://schemas.microsoft.com/office/drawing/2014/main" id="{2B5EAF23-AD7B-43CE-BA01-7EF8AF92E6A5}"/>
            </a:ext>
          </a:extLst>
        </xdr:cNvPr>
        <xdr:cNvCxnSpPr/>
      </xdr:nvCxnSpPr>
      <xdr:spPr>
        <a:xfrm flipV="1">
          <a:off x="20434300" y="107556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86360</xdr:rowOff>
    </xdr:from>
    <xdr:to>
      <xdr:col>102</xdr:col>
      <xdr:colOff>165100</xdr:colOff>
      <xdr:row>63</xdr:row>
      <xdr:rowOff>16510</xdr:rowOff>
    </xdr:to>
    <xdr:sp macro="" textlink="">
      <xdr:nvSpPr>
        <xdr:cNvPr id="717" name="楕円 716">
          <a:extLst>
            <a:ext uri="{FF2B5EF4-FFF2-40B4-BE49-F238E27FC236}">
              <a16:creationId xmlns:a16="http://schemas.microsoft.com/office/drawing/2014/main" id="{F4D6B585-ED86-4F03-BB4A-36B90CC0B6AC}"/>
            </a:ext>
          </a:extLst>
        </xdr:cNvPr>
        <xdr:cNvSpPr/>
      </xdr:nvSpPr>
      <xdr:spPr>
        <a:xfrm>
          <a:off x="19494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133350</xdr:rowOff>
    </xdr:from>
    <xdr:to>
      <xdr:col>107</xdr:col>
      <xdr:colOff>50800</xdr:colOff>
      <xdr:row>62</xdr:row>
      <xdr:rowOff>137160</xdr:rowOff>
    </xdr:to>
    <xdr:cxnSp macro="">
      <xdr:nvCxnSpPr>
        <xdr:cNvPr id="718" name="直線コネクタ 717">
          <a:extLst>
            <a:ext uri="{FF2B5EF4-FFF2-40B4-BE49-F238E27FC236}">
              <a16:creationId xmlns:a16="http://schemas.microsoft.com/office/drawing/2014/main" id="{470BDE1A-930C-41BD-8ECD-6196BF7F517C}"/>
            </a:ext>
          </a:extLst>
        </xdr:cNvPr>
        <xdr:cNvCxnSpPr/>
      </xdr:nvCxnSpPr>
      <xdr:spPr>
        <a:xfrm flipV="1">
          <a:off x="19545300" y="107632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93980</xdr:rowOff>
    </xdr:from>
    <xdr:to>
      <xdr:col>98</xdr:col>
      <xdr:colOff>38100</xdr:colOff>
      <xdr:row>63</xdr:row>
      <xdr:rowOff>24130</xdr:rowOff>
    </xdr:to>
    <xdr:sp macro="" textlink="">
      <xdr:nvSpPr>
        <xdr:cNvPr id="719" name="楕円 718">
          <a:extLst>
            <a:ext uri="{FF2B5EF4-FFF2-40B4-BE49-F238E27FC236}">
              <a16:creationId xmlns:a16="http://schemas.microsoft.com/office/drawing/2014/main" id="{54366EB6-B0E9-4529-A9C3-C4DD8BB77F30}"/>
            </a:ext>
          </a:extLst>
        </xdr:cNvPr>
        <xdr:cNvSpPr/>
      </xdr:nvSpPr>
      <xdr:spPr>
        <a:xfrm>
          <a:off x="18605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137160</xdr:rowOff>
    </xdr:from>
    <xdr:to>
      <xdr:col>102</xdr:col>
      <xdr:colOff>114300</xdr:colOff>
      <xdr:row>62</xdr:row>
      <xdr:rowOff>144780</xdr:rowOff>
    </xdr:to>
    <xdr:cxnSp macro="">
      <xdr:nvCxnSpPr>
        <xdr:cNvPr id="720" name="直線コネクタ 719">
          <a:extLst>
            <a:ext uri="{FF2B5EF4-FFF2-40B4-BE49-F238E27FC236}">
              <a16:creationId xmlns:a16="http://schemas.microsoft.com/office/drawing/2014/main" id="{FC2B96D4-DBA4-42B7-AEDA-D98E2F7A6896}"/>
            </a:ext>
          </a:extLst>
        </xdr:cNvPr>
        <xdr:cNvCxnSpPr/>
      </xdr:nvCxnSpPr>
      <xdr:spPr>
        <a:xfrm flipV="1">
          <a:off x="18656300" y="10767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57167</xdr:rowOff>
    </xdr:from>
    <xdr:ext cx="469744" cy="259045"/>
    <xdr:sp macro="" textlink="">
      <xdr:nvSpPr>
        <xdr:cNvPr id="721" name="n_1aveValue【保健センター・保健所】&#10;一人当たり面積">
          <a:extLst>
            <a:ext uri="{FF2B5EF4-FFF2-40B4-BE49-F238E27FC236}">
              <a16:creationId xmlns:a16="http://schemas.microsoft.com/office/drawing/2014/main" id="{A0FCA4FA-5FAE-4110-AD1F-CEACD70FCFBB}"/>
            </a:ext>
          </a:extLst>
        </xdr:cNvPr>
        <xdr:cNvSpPr txBox="1"/>
      </xdr:nvSpPr>
      <xdr:spPr>
        <a:xfrm>
          <a:off x="210757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60977</xdr:rowOff>
    </xdr:from>
    <xdr:ext cx="469744" cy="259045"/>
    <xdr:sp macro="" textlink="">
      <xdr:nvSpPr>
        <xdr:cNvPr id="722" name="n_2aveValue【保健センター・保健所】&#10;一人当たり面積">
          <a:extLst>
            <a:ext uri="{FF2B5EF4-FFF2-40B4-BE49-F238E27FC236}">
              <a16:creationId xmlns:a16="http://schemas.microsoft.com/office/drawing/2014/main" id="{66F902EC-A6D2-4476-BE16-A94E996D6E9A}"/>
            </a:ext>
          </a:extLst>
        </xdr:cNvPr>
        <xdr:cNvSpPr txBox="1"/>
      </xdr:nvSpPr>
      <xdr:spPr>
        <a:xfrm>
          <a:off x="20199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723" name="n_3aveValue【保健センター・保健所】&#10;一人当たり面積">
          <a:extLst>
            <a:ext uri="{FF2B5EF4-FFF2-40B4-BE49-F238E27FC236}">
              <a16:creationId xmlns:a16="http://schemas.microsoft.com/office/drawing/2014/main" id="{7FC82417-75CD-4220-97CA-8A684E04C1AC}"/>
            </a:ext>
          </a:extLst>
        </xdr:cNvPr>
        <xdr:cNvSpPr txBox="1"/>
      </xdr:nvSpPr>
      <xdr:spPr>
        <a:xfrm>
          <a:off x="19310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29227</xdr:rowOff>
    </xdr:from>
    <xdr:ext cx="469744" cy="259045"/>
    <xdr:sp macro="" textlink="">
      <xdr:nvSpPr>
        <xdr:cNvPr id="724" name="n_4aveValue【保健センター・保健所】&#10;一人当たり面積">
          <a:extLst>
            <a:ext uri="{FF2B5EF4-FFF2-40B4-BE49-F238E27FC236}">
              <a16:creationId xmlns:a16="http://schemas.microsoft.com/office/drawing/2014/main" id="{90FF91F4-844C-423B-9BF8-0228B4A14EAE}"/>
            </a:ext>
          </a:extLst>
        </xdr:cNvPr>
        <xdr:cNvSpPr txBox="1"/>
      </xdr:nvSpPr>
      <xdr:spPr>
        <a:xfrm>
          <a:off x="18421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21607</xdr:rowOff>
    </xdr:from>
    <xdr:ext cx="469744" cy="259045"/>
    <xdr:sp macro="" textlink="">
      <xdr:nvSpPr>
        <xdr:cNvPr id="725" name="n_1mainValue【保健センター・保健所】&#10;一人当たり面積">
          <a:extLst>
            <a:ext uri="{FF2B5EF4-FFF2-40B4-BE49-F238E27FC236}">
              <a16:creationId xmlns:a16="http://schemas.microsoft.com/office/drawing/2014/main" id="{97DE34A3-7DE9-4296-AE40-66E11BD0BFBD}"/>
            </a:ext>
          </a:extLst>
        </xdr:cNvPr>
        <xdr:cNvSpPr txBox="1"/>
      </xdr:nvSpPr>
      <xdr:spPr>
        <a:xfrm>
          <a:off x="210757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29227</xdr:rowOff>
    </xdr:from>
    <xdr:ext cx="469744" cy="259045"/>
    <xdr:sp macro="" textlink="">
      <xdr:nvSpPr>
        <xdr:cNvPr id="726" name="n_2mainValue【保健センター・保健所】&#10;一人当たり面積">
          <a:extLst>
            <a:ext uri="{FF2B5EF4-FFF2-40B4-BE49-F238E27FC236}">
              <a16:creationId xmlns:a16="http://schemas.microsoft.com/office/drawing/2014/main" id="{CE641654-FCE5-4766-98CA-3AEB1E07EDBD}"/>
            </a:ext>
          </a:extLst>
        </xdr:cNvPr>
        <xdr:cNvSpPr txBox="1"/>
      </xdr:nvSpPr>
      <xdr:spPr>
        <a:xfrm>
          <a:off x="20199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7637</xdr:rowOff>
    </xdr:from>
    <xdr:ext cx="469744" cy="259045"/>
    <xdr:sp macro="" textlink="">
      <xdr:nvSpPr>
        <xdr:cNvPr id="727" name="n_3mainValue【保健センター・保健所】&#10;一人当たり面積">
          <a:extLst>
            <a:ext uri="{FF2B5EF4-FFF2-40B4-BE49-F238E27FC236}">
              <a16:creationId xmlns:a16="http://schemas.microsoft.com/office/drawing/2014/main" id="{8BFB89AD-9ADF-4180-9A85-8BD5677270C5}"/>
            </a:ext>
          </a:extLst>
        </xdr:cNvPr>
        <xdr:cNvSpPr txBox="1"/>
      </xdr:nvSpPr>
      <xdr:spPr>
        <a:xfrm>
          <a:off x="19310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15257</xdr:rowOff>
    </xdr:from>
    <xdr:ext cx="469744" cy="259045"/>
    <xdr:sp macro="" textlink="">
      <xdr:nvSpPr>
        <xdr:cNvPr id="728" name="n_4mainValue【保健センター・保健所】&#10;一人当たり面積">
          <a:extLst>
            <a:ext uri="{FF2B5EF4-FFF2-40B4-BE49-F238E27FC236}">
              <a16:creationId xmlns:a16="http://schemas.microsoft.com/office/drawing/2014/main" id="{48217420-1D46-4DF0-AF3D-3D16CDDF48CB}"/>
            </a:ext>
          </a:extLst>
        </xdr:cNvPr>
        <xdr:cNvSpPr txBox="1"/>
      </xdr:nvSpPr>
      <xdr:spPr>
        <a:xfrm>
          <a:off x="18421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7BC267D6-D15A-45C3-B21C-554A225BD17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1D7F345B-F00C-410A-806E-7FCEE3CF1D0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1F0D2C69-CECC-4BD9-8091-F4822B8C05E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79770EC9-435A-4AF0-9BB1-FE5DD14BE1F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B2391321-A3CA-49AA-B4CF-FBFE0FA17FF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8DB7DBFB-382F-4C0B-B202-69CB50C01D2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AC2A59B5-52BA-43A0-A293-F86E75443FC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4AD86972-7E90-40EF-9616-0F44FE594CE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0DA068EC-DEA5-4A04-BCCF-58C4FA226FB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F9B81BC1-1177-4475-B82E-FBEB3859FC2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5A4A643E-5571-4A5C-B819-05656474CA6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59F7BD2C-3483-4EA0-B949-39ED0DA694D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B674E5E0-3783-461A-8025-2A1B94E9231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4E77C00A-4C1D-4E56-A25E-86B009A4449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8531CCC1-CB11-4851-AE48-03998153F21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1C2E4CF1-303E-498F-8A7F-90E07ABC124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2463EC39-6166-4BBC-A2D3-0A71EB8681C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0AACDED1-9EBF-4E9E-848D-30AD96CCEE1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6C978260-A978-4D16-9542-ECF7B62CDA0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2D0413F1-C57B-4485-AD4B-A1B5E7C3895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9DF1627D-8B0E-4DF1-B8DA-765E9E0D549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B7606D37-EE36-4537-9A5F-DD76DAEC6A7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02361B4B-6950-43E8-8557-4755A9432A8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07D5EB3D-3743-4838-A10D-3DEEB4BC988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753" name="直線コネクタ 752">
          <a:extLst>
            <a:ext uri="{FF2B5EF4-FFF2-40B4-BE49-F238E27FC236}">
              <a16:creationId xmlns:a16="http://schemas.microsoft.com/office/drawing/2014/main" id="{486F4944-6515-461A-B47D-656BB58285B5}"/>
            </a:ext>
          </a:extLst>
        </xdr:cNvPr>
        <xdr:cNvCxnSpPr/>
      </xdr:nvCxnSpPr>
      <xdr:spPr>
        <a:xfrm flipV="1">
          <a:off x="16318864" y="1350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754" name="【消防施設】&#10;有形固定資産減価償却率最小値テキスト">
          <a:extLst>
            <a:ext uri="{FF2B5EF4-FFF2-40B4-BE49-F238E27FC236}">
              <a16:creationId xmlns:a16="http://schemas.microsoft.com/office/drawing/2014/main" id="{F003D86E-5054-4BCC-9946-3F7954415E5C}"/>
            </a:ext>
          </a:extLst>
        </xdr:cNvPr>
        <xdr:cNvSpPr txBox="1"/>
      </xdr:nvSpPr>
      <xdr:spPr>
        <a:xfrm>
          <a:off x="1635760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755" name="直線コネクタ 754">
          <a:extLst>
            <a:ext uri="{FF2B5EF4-FFF2-40B4-BE49-F238E27FC236}">
              <a16:creationId xmlns:a16="http://schemas.microsoft.com/office/drawing/2014/main" id="{5C173CCE-06FE-4368-A444-46525F258F5D}"/>
            </a:ext>
          </a:extLst>
        </xdr:cNvPr>
        <xdr:cNvCxnSpPr/>
      </xdr:nvCxnSpPr>
      <xdr:spPr>
        <a:xfrm>
          <a:off x="16230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7A409E7B-5CE4-4239-9274-A41FB0563FAF}"/>
            </a:ext>
          </a:extLst>
        </xdr:cNvPr>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57" name="直線コネクタ 756">
          <a:extLst>
            <a:ext uri="{FF2B5EF4-FFF2-40B4-BE49-F238E27FC236}">
              <a16:creationId xmlns:a16="http://schemas.microsoft.com/office/drawing/2014/main" id="{5A9CF885-0AA0-4BFE-B5E6-9C16F26E08EE}"/>
            </a:ext>
          </a:extLst>
        </xdr:cNvPr>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90DEB8B1-2AA9-4965-9C7D-6515043F552E}"/>
            </a:ext>
          </a:extLst>
        </xdr:cNvPr>
        <xdr:cNvSpPr txBox="1"/>
      </xdr:nvSpPr>
      <xdr:spPr>
        <a:xfrm>
          <a:off x="16357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59" name="フローチャート: 判断 758">
          <a:extLst>
            <a:ext uri="{FF2B5EF4-FFF2-40B4-BE49-F238E27FC236}">
              <a16:creationId xmlns:a16="http://schemas.microsoft.com/office/drawing/2014/main" id="{AAD2E71F-B1DA-4824-9A4E-A84653202FB5}"/>
            </a:ext>
          </a:extLst>
        </xdr:cNvPr>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760" name="フローチャート: 判断 759">
          <a:extLst>
            <a:ext uri="{FF2B5EF4-FFF2-40B4-BE49-F238E27FC236}">
              <a16:creationId xmlns:a16="http://schemas.microsoft.com/office/drawing/2014/main" id="{B99A854F-D541-4917-904F-208F5FEF2508}"/>
            </a:ext>
          </a:extLst>
        </xdr:cNvPr>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61" name="フローチャート: 判断 760">
          <a:extLst>
            <a:ext uri="{FF2B5EF4-FFF2-40B4-BE49-F238E27FC236}">
              <a16:creationId xmlns:a16="http://schemas.microsoft.com/office/drawing/2014/main" id="{23A4CAFB-9D76-4CD9-894A-AE5B41A46767}"/>
            </a:ext>
          </a:extLst>
        </xdr:cNvPr>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762" name="フローチャート: 判断 761">
          <a:extLst>
            <a:ext uri="{FF2B5EF4-FFF2-40B4-BE49-F238E27FC236}">
              <a16:creationId xmlns:a16="http://schemas.microsoft.com/office/drawing/2014/main" id="{172B6E06-5EF8-4D5C-8D14-589376AD43F3}"/>
            </a:ext>
          </a:extLst>
        </xdr:cNvPr>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139700</xdr:rowOff>
    </xdr:from>
    <xdr:to>
      <xdr:col>67</xdr:col>
      <xdr:colOff>101600</xdr:colOff>
      <xdr:row>82</xdr:row>
      <xdr:rowOff>69850</xdr:rowOff>
    </xdr:to>
    <xdr:sp macro="" textlink="">
      <xdr:nvSpPr>
        <xdr:cNvPr id="763" name="フローチャート: 判断 762">
          <a:extLst>
            <a:ext uri="{FF2B5EF4-FFF2-40B4-BE49-F238E27FC236}">
              <a16:creationId xmlns:a16="http://schemas.microsoft.com/office/drawing/2014/main" id="{8D827CF9-7CEB-4B92-B78C-1434CE3CF044}"/>
            </a:ext>
          </a:extLst>
        </xdr:cNvPr>
        <xdr:cNvSpPr/>
      </xdr:nvSpPr>
      <xdr:spPr>
        <a:xfrm>
          <a:off x="12763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F4DF47B-FCFC-4960-910E-2C186D0F32E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7D7016F4-0E0E-467B-82FC-B8CD3B6DCFD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51461B14-11D6-49DD-916A-E6805471C5F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CF5B01EC-AA2A-450E-A2D8-33124636861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E4F7EF78-53E7-45F2-9DDC-FDB1240FB06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13970</xdr:rowOff>
    </xdr:from>
    <xdr:to>
      <xdr:col>85</xdr:col>
      <xdr:colOff>177800</xdr:colOff>
      <xdr:row>83</xdr:row>
      <xdr:rowOff>115570</xdr:rowOff>
    </xdr:to>
    <xdr:sp macro="" textlink="">
      <xdr:nvSpPr>
        <xdr:cNvPr id="769" name="楕円 768">
          <a:extLst>
            <a:ext uri="{FF2B5EF4-FFF2-40B4-BE49-F238E27FC236}">
              <a16:creationId xmlns:a16="http://schemas.microsoft.com/office/drawing/2014/main" id="{075F82DC-31C6-4570-BFE8-EF9229E9CAA2}"/>
            </a:ext>
          </a:extLst>
        </xdr:cNvPr>
        <xdr:cNvSpPr/>
      </xdr:nvSpPr>
      <xdr:spPr>
        <a:xfrm>
          <a:off x="162687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163847</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948FED6F-76DE-4B46-88F4-69C9EC615385}"/>
            </a:ext>
          </a:extLst>
        </xdr:cNvPr>
        <xdr:cNvSpPr txBox="1"/>
      </xdr:nvSpPr>
      <xdr:spPr>
        <a:xfrm>
          <a:off x="16357600"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80645</xdr:rowOff>
    </xdr:from>
    <xdr:to>
      <xdr:col>81</xdr:col>
      <xdr:colOff>101600</xdr:colOff>
      <xdr:row>85</xdr:row>
      <xdr:rowOff>10795</xdr:rowOff>
    </xdr:to>
    <xdr:sp macro="" textlink="">
      <xdr:nvSpPr>
        <xdr:cNvPr id="771" name="楕円 770">
          <a:extLst>
            <a:ext uri="{FF2B5EF4-FFF2-40B4-BE49-F238E27FC236}">
              <a16:creationId xmlns:a16="http://schemas.microsoft.com/office/drawing/2014/main" id="{784DC683-CB10-4CCA-ACB5-D7B371F12A87}"/>
            </a:ext>
          </a:extLst>
        </xdr:cNvPr>
        <xdr:cNvSpPr/>
      </xdr:nvSpPr>
      <xdr:spPr>
        <a:xfrm>
          <a:off x="15430500" y="144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64770</xdr:rowOff>
    </xdr:from>
    <xdr:to>
      <xdr:col>85</xdr:col>
      <xdr:colOff>127000</xdr:colOff>
      <xdr:row>84</xdr:row>
      <xdr:rowOff>131445</xdr:rowOff>
    </xdr:to>
    <xdr:cxnSp macro="">
      <xdr:nvCxnSpPr>
        <xdr:cNvPr id="772" name="直線コネクタ 771">
          <a:extLst>
            <a:ext uri="{FF2B5EF4-FFF2-40B4-BE49-F238E27FC236}">
              <a16:creationId xmlns:a16="http://schemas.microsoft.com/office/drawing/2014/main" id="{A94FAC79-F1BA-4530-AAB6-28B27B197D98}"/>
            </a:ext>
          </a:extLst>
        </xdr:cNvPr>
        <xdr:cNvCxnSpPr/>
      </xdr:nvCxnSpPr>
      <xdr:spPr>
        <a:xfrm flipV="1">
          <a:off x="15481300" y="14295120"/>
          <a:ext cx="8382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103505</xdr:rowOff>
    </xdr:from>
    <xdr:to>
      <xdr:col>76</xdr:col>
      <xdr:colOff>165100</xdr:colOff>
      <xdr:row>85</xdr:row>
      <xdr:rowOff>33655</xdr:rowOff>
    </xdr:to>
    <xdr:sp macro="" textlink="">
      <xdr:nvSpPr>
        <xdr:cNvPr id="773" name="楕円 772">
          <a:extLst>
            <a:ext uri="{FF2B5EF4-FFF2-40B4-BE49-F238E27FC236}">
              <a16:creationId xmlns:a16="http://schemas.microsoft.com/office/drawing/2014/main" id="{D83D96AA-D80F-461E-9950-881F9E96CAC3}"/>
            </a:ext>
          </a:extLst>
        </xdr:cNvPr>
        <xdr:cNvSpPr/>
      </xdr:nvSpPr>
      <xdr:spPr>
        <a:xfrm>
          <a:off x="14541500" y="1450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131445</xdr:rowOff>
    </xdr:from>
    <xdr:to>
      <xdr:col>81</xdr:col>
      <xdr:colOff>50800</xdr:colOff>
      <xdr:row>84</xdr:row>
      <xdr:rowOff>154305</xdr:rowOff>
    </xdr:to>
    <xdr:cxnSp macro="">
      <xdr:nvCxnSpPr>
        <xdr:cNvPr id="774" name="直線コネクタ 773">
          <a:extLst>
            <a:ext uri="{FF2B5EF4-FFF2-40B4-BE49-F238E27FC236}">
              <a16:creationId xmlns:a16="http://schemas.microsoft.com/office/drawing/2014/main" id="{87269479-B6AD-4B80-855C-11AC10452706}"/>
            </a:ext>
          </a:extLst>
        </xdr:cNvPr>
        <xdr:cNvCxnSpPr/>
      </xdr:nvCxnSpPr>
      <xdr:spPr>
        <a:xfrm flipV="1">
          <a:off x="14592300" y="145332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78739</xdr:rowOff>
    </xdr:from>
    <xdr:to>
      <xdr:col>72</xdr:col>
      <xdr:colOff>38100</xdr:colOff>
      <xdr:row>85</xdr:row>
      <xdr:rowOff>8889</xdr:rowOff>
    </xdr:to>
    <xdr:sp macro="" textlink="">
      <xdr:nvSpPr>
        <xdr:cNvPr id="775" name="楕円 774">
          <a:extLst>
            <a:ext uri="{FF2B5EF4-FFF2-40B4-BE49-F238E27FC236}">
              <a16:creationId xmlns:a16="http://schemas.microsoft.com/office/drawing/2014/main" id="{A1A1CC93-FBDB-4E1C-B7DC-BC0156A5C7B9}"/>
            </a:ext>
          </a:extLst>
        </xdr:cNvPr>
        <xdr:cNvSpPr/>
      </xdr:nvSpPr>
      <xdr:spPr>
        <a:xfrm>
          <a:off x="13652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129539</xdr:rowOff>
    </xdr:from>
    <xdr:to>
      <xdr:col>76</xdr:col>
      <xdr:colOff>114300</xdr:colOff>
      <xdr:row>84</xdr:row>
      <xdr:rowOff>154305</xdr:rowOff>
    </xdr:to>
    <xdr:cxnSp macro="">
      <xdr:nvCxnSpPr>
        <xdr:cNvPr id="776" name="直線コネクタ 775">
          <a:extLst>
            <a:ext uri="{FF2B5EF4-FFF2-40B4-BE49-F238E27FC236}">
              <a16:creationId xmlns:a16="http://schemas.microsoft.com/office/drawing/2014/main" id="{83E43627-4D2F-4CF4-BA53-035B1A0E5880}"/>
            </a:ext>
          </a:extLst>
        </xdr:cNvPr>
        <xdr:cNvCxnSpPr/>
      </xdr:nvCxnSpPr>
      <xdr:spPr>
        <a:xfrm>
          <a:off x="13703300" y="1453133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46355</xdr:rowOff>
    </xdr:from>
    <xdr:to>
      <xdr:col>67</xdr:col>
      <xdr:colOff>101600</xdr:colOff>
      <xdr:row>84</xdr:row>
      <xdr:rowOff>147955</xdr:rowOff>
    </xdr:to>
    <xdr:sp macro="" textlink="">
      <xdr:nvSpPr>
        <xdr:cNvPr id="777" name="楕円 776">
          <a:extLst>
            <a:ext uri="{FF2B5EF4-FFF2-40B4-BE49-F238E27FC236}">
              <a16:creationId xmlns:a16="http://schemas.microsoft.com/office/drawing/2014/main" id="{455F17E5-81A2-4972-8E58-C8DA3264ECEF}"/>
            </a:ext>
          </a:extLst>
        </xdr:cNvPr>
        <xdr:cNvSpPr/>
      </xdr:nvSpPr>
      <xdr:spPr>
        <a:xfrm>
          <a:off x="12763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97155</xdr:rowOff>
    </xdr:from>
    <xdr:to>
      <xdr:col>71</xdr:col>
      <xdr:colOff>177800</xdr:colOff>
      <xdr:row>84</xdr:row>
      <xdr:rowOff>129539</xdr:rowOff>
    </xdr:to>
    <xdr:cxnSp macro="">
      <xdr:nvCxnSpPr>
        <xdr:cNvPr id="778" name="直線コネクタ 777">
          <a:extLst>
            <a:ext uri="{FF2B5EF4-FFF2-40B4-BE49-F238E27FC236}">
              <a16:creationId xmlns:a16="http://schemas.microsoft.com/office/drawing/2014/main" id="{977BBC06-BCFF-4519-96F1-C5ADA3FBB10A}"/>
            </a:ext>
          </a:extLst>
        </xdr:cNvPr>
        <xdr:cNvCxnSpPr/>
      </xdr:nvCxnSpPr>
      <xdr:spPr>
        <a:xfrm>
          <a:off x="12814300" y="1449895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153052</xdr:rowOff>
    </xdr:from>
    <xdr:ext cx="405111" cy="259045"/>
    <xdr:sp macro="" textlink="">
      <xdr:nvSpPr>
        <xdr:cNvPr id="779" name="n_1aveValue【消防施設】&#10;有形固定資産減価償却率">
          <a:extLst>
            <a:ext uri="{FF2B5EF4-FFF2-40B4-BE49-F238E27FC236}">
              <a16:creationId xmlns:a16="http://schemas.microsoft.com/office/drawing/2014/main" id="{ECC25B48-1BF3-4D9B-8A37-43F1062E092F}"/>
            </a:ext>
          </a:extLst>
        </xdr:cNvPr>
        <xdr:cNvSpPr txBox="1"/>
      </xdr:nvSpPr>
      <xdr:spPr>
        <a:xfrm>
          <a:off x="15266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780" name="n_2aveValue【消防施設】&#10;有形固定資産減価償却率">
          <a:extLst>
            <a:ext uri="{FF2B5EF4-FFF2-40B4-BE49-F238E27FC236}">
              <a16:creationId xmlns:a16="http://schemas.microsoft.com/office/drawing/2014/main" id="{74E1F20A-82C5-438C-8E7E-4BE0932EBB24}"/>
            </a:ext>
          </a:extLst>
        </xdr:cNvPr>
        <xdr:cNvSpPr txBox="1"/>
      </xdr:nvSpPr>
      <xdr:spPr>
        <a:xfrm>
          <a:off x="14389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781" name="n_3aveValue【消防施設】&#10;有形固定資産減価償却率">
          <a:extLst>
            <a:ext uri="{FF2B5EF4-FFF2-40B4-BE49-F238E27FC236}">
              <a16:creationId xmlns:a16="http://schemas.microsoft.com/office/drawing/2014/main" id="{6142CF82-AE5A-487B-AF11-5D12123E994B}"/>
            </a:ext>
          </a:extLst>
        </xdr:cNvPr>
        <xdr:cNvSpPr txBox="1"/>
      </xdr:nvSpPr>
      <xdr:spPr>
        <a:xfrm>
          <a:off x="13500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86377</xdr:rowOff>
    </xdr:from>
    <xdr:ext cx="405111" cy="259045"/>
    <xdr:sp macro="" textlink="">
      <xdr:nvSpPr>
        <xdr:cNvPr id="782" name="n_4aveValue【消防施設】&#10;有形固定資産減価償却率">
          <a:extLst>
            <a:ext uri="{FF2B5EF4-FFF2-40B4-BE49-F238E27FC236}">
              <a16:creationId xmlns:a16="http://schemas.microsoft.com/office/drawing/2014/main" id="{72B438D4-4318-4A47-86B7-6B794102AB9E}"/>
            </a:ext>
          </a:extLst>
        </xdr:cNvPr>
        <xdr:cNvSpPr txBox="1"/>
      </xdr:nvSpPr>
      <xdr:spPr>
        <a:xfrm>
          <a:off x="126117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1922</xdr:rowOff>
    </xdr:from>
    <xdr:ext cx="405111" cy="259045"/>
    <xdr:sp macro="" textlink="">
      <xdr:nvSpPr>
        <xdr:cNvPr id="783" name="n_1mainValue【消防施設】&#10;有形固定資産減価償却率">
          <a:extLst>
            <a:ext uri="{FF2B5EF4-FFF2-40B4-BE49-F238E27FC236}">
              <a16:creationId xmlns:a16="http://schemas.microsoft.com/office/drawing/2014/main" id="{49C8E6D4-923E-45E9-A7F2-9F98EFE40332}"/>
            </a:ext>
          </a:extLst>
        </xdr:cNvPr>
        <xdr:cNvSpPr txBox="1"/>
      </xdr:nvSpPr>
      <xdr:spPr>
        <a:xfrm>
          <a:off x="15266044" y="1457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24782</xdr:rowOff>
    </xdr:from>
    <xdr:ext cx="405111" cy="259045"/>
    <xdr:sp macro="" textlink="">
      <xdr:nvSpPr>
        <xdr:cNvPr id="784" name="n_2mainValue【消防施設】&#10;有形固定資産減価償却率">
          <a:extLst>
            <a:ext uri="{FF2B5EF4-FFF2-40B4-BE49-F238E27FC236}">
              <a16:creationId xmlns:a16="http://schemas.microsoft.com/office/drawing/2014/main" id="{DA673865-3CDE-45D1-98A6-F940C65333B8}"/>
            </a:ext>
          </a:extLst>
        </xdr:cNvPr>
        <xdr:cNvSpPr txBox="1"/>
      </xdr:nvSpPr>
      <xdr:spPr>
        <a:xfrm>
          <a:off x="14389744" y="1459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16</xdr:rowOff>
    </xdr:from>
    <xdr:ext cx="405111" cy="259045"/>
    <xdr:sp macro="" textlink="">
      <xdr:nvSpPr>
        <xdr:cNvPr id="785" name="n_3mainValue【消防施設】&#10;有形固定資産減価償却率">
          <a:extLst>
            <a:ext uri="{FF2B5EF4-FFF2-40B4-BE49-F238E27FC236}">
              <a16:creationId xmlns:a16="http://schemas.microsoft.com/office/drawing/2014/main" id="{0ED4E616-57CD-4E0F-A404-102D6A0999F3}"/>
            </a:ext>
          </a:extLst>
        </xdr:cNvPr>
        <xdr:cNvSpPr txBox="1"/>
      </xdr:nvSpPr>
      <xdr:spPr>
        <a:xfrm>
          <a:off x="13500744"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139082</xdr:rowOff>
    </xdr:from>
    <xdr:ext cx="405111" cy="259045"/>
    <xdr:sp macro="" textlink="">
      <xdr:nvSpPr>
        <xdr:cNvPr id="786" name="n_4mainValue【消防施設】&#10;有形固定資産減価償却率">
          <a:extLst>
            <a:ext uri="{FF2B5EF4-FFF2-40B4-BE49-F238E27FC236}">
              <a16:creationId xmlns:a16="http://schemas.microsoft.com/office/drawing/2014/main" id="{37F09336-8C30-4CAA-95F2-AF9DC6B83EA4}"/>
            </a:ext>
          </a:extLst>
        </xdr:cNvPr>
        <xdr:cNvSpPr txBox="1"/>
      </xdr:nvSpPr>
      <xdr:spPr>
        <a:xfrm>
          <a:off x="12611744" y="14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E92C42A8-124B-4BB5-B62E-6C1116561BC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4095CD1F-CCFC-4DC7-B39D-26359A79467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F240410C-6CF3-44B1-887D-4FA4B162CD6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9D980CC0-9CE1-43BB-86EE-94E511CDDD4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DCAE64D1-24D6-482F-8131-9445A668642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3FF4295C-FED1-40DC-922A-23E62B23560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0CA93A02-85F4-4204-9D89-0C06C035CEF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34BB8E99-2948-4100-87DF-9455ABF1C73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11ADBD86-877C-4C69-A4FE-6D6418AA674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2045077C-BEA8-42AA-853A-27ECB03C848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a:extLst>
            <a:ext uri="{FF2B5EF4-FFF2-40B4-BE49-F238E27FC236}">
              <a16:creationId xmlns:a16="http://schemas.microsoft.com/office/drawing/2014/main" id="{FDD8D295-3B6B-47BF-A9EE-71E202ADC7C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a:extLst>
            <a:ext uri="{FF2B5EF4-FFF2-40B4-BE49-F238E27FC236}">
              <a16:creationId xmlns:a16="http://schemas.microsoft.com/office/drawing/2014/main" id="{2617FF2F-C580-4046-887D-BAF2C1207478}"/>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a:extLst>
            <a:ext uri="{FF2B5EF4-FFF2-40B4-BE49-F238E27FC236}">
              <a16:creationId xmlns:a16="http://schemas.microsoft.com/office/drawing/2014/main" id="{D81B7DF8-FC3A-434A-80C3-4BDF8F5A2EC9}"/>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a:extLst>
            <a:ext uri="{FF2B5EF4-FFF2-40B4-BE49-F238E27FC236}">
              <a16:creationId xmlns:a16="http://schemas.microsoft.com/office/drawing/2014/main" id="{A15EED6B-F865-4479-BCFA-764F7C5D9901}"/>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a:extLst>
            <a:ext uri="{FF2B5EF4-FFF2-40B4-BE49-F238E27FC236}">
              <a16:creationId xmlns:a16="http://schemas.microsoft.com/office/drawing/2014/main" id="{99366318-0A71-42C4-B17F-C79550D778F6}"/>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a:extLst>
            <a:ext uri="{FF2B5EF4-FFF2-40B4-BE49-F238E27FC236}">
              <a16:creationId xmlns:a16="http://schemas.microsoft.com/office/drawing/2014/main" id="{A004010E-5685-4CE7-97B8-BAB8FA436BCF}"/>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a:extLst>
            <a:ext uri="{FF2B5EF4-FFF2-40B4-BE49-F238E27FC236}">
              <a16:creationId xmlns:a16="http://schemas.microsoft.com/office/drawing/2014/main" id="{C4FAE736-90C3-482E-A474-A12D44718FD3}"/>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a:extLst>
            <a:ext uri="{FF2B5EF4-FFF2-40B4-BE49-F238E27FC236}">
              <a16:creationId xmlns:a16="http://schemas.microsoft.com/office/drawing/2014/main" id="{9F42884C-C5C5-420A-8BB8-EA3D0331A89C}"/>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a:extLst>
            <a:ext uri="{FF2B5EF4-FFF2-40B4-BE49-F238E27FC236}">
              <a16:creationId xmlns:a16="http://schemas.microsoft.com/office/drawing/2014/main" id="{15696F91-A5A1-4726-BE24-351B95E55348}"/>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a:extLst>
            <a:ext uri="{FF2B5EF4-FFF2-40B4-BE49-F238E27FC236}">
              <a16:creationId xmlns:a16="http://schemas.microsoft.com/office/drawing/2014/main" id="{78D44C4A-FC55-4BDE-A9A7-9F597E581971}"/>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a:extLst>
            <a:ext uri="{FF2B5EF4-FFF2-40B4-BE49-F238E27FC236}">
              <a16:creationId xmlns:a16="http://schemas.microsoft.com/office/drawing/2014/main" id="{743AD398-CA2D-4727-83EA-FFA36AE54FD8}"/>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a:extLst>
            <a:ext uri="{FF2B5EF4-FFF2-40B4-BE49-F238E27FC236}">
              <a16:creationId xmlns:a16="http://schemas.microsoft.com/office/drawing/2014/main" id="{A05E99A4-C143-45DC-B9A1-0FB9A9DC9889}"/>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16755216-EAD6-460D-8208-C55404EF4C7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93737EF9-6B8F-4D01-A3B6-075B7C6124E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a:extLst>
            <a:ext uri="{FF2B5EF4-FFF2-40B4-BE49-F238E27FC236}">
              <a16:creationId xmlns:a16="http://schemas.microsoft.com/office/drawing/2014/main" id="{68374733-4996-4EAD-A7CF-C173AA7B47B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812" name="直線コネクタ 811">
          <a:extLst>
            <a:ext uri="{FF2B5EF4-FFF2-40B4-BE49-F238E27FC236}">
              <a16:creationId xmlns:a16="http://schemas.microsoft.com/office/drawing/2014/main" id="{0ADAEC62-35D9-442A-961C-7A926FA6D552}"/>
            </a:ext>
          </a:extLst>
        </xdr:cNvPr>
        <xdr:cNvCxnSpPr/>
      </xdr:nvCxnSpPr>
      <xdr:spPr>
        <a:xfrm flipV="1">
          <a:off x="22160864" y="13446034"/>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13" name="【消防施設】&#10;一人当たり面積最小値テキスト">
          <a:extLst>
            <a:ext uri="{FF2B5EF4-FFF2-40B4-BE49-F238E27FC236}">
              <a16:creationId xmlns:a16="http://schemas.microsoft.com/office/drawing/2014/main" id="{CD99135F-320F-417D-9194-F9F36B11FB3C}"/>
            </a:ext>
          </a:extLst>
        </xdr:cNvPr>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14" name="直線コネクタ 813">
          <a:extLst>
            <a:ext uri="{FF2B5EF4-FFF2-40B4-BE49-F238E27FC236}">
              <a16:creationId xmlns:a16="http://schemas.microsoft.com/office/drawing/2014/main" id="{53BCC741-24ED-415E-B58B-8A7147B3CF25}"/>
            </a:ext>
          </a:extLst>
        </xdr:cNvPr>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815" name="【消防施設】&#10;一人当たり面積最大値テキスト">
          <a:extLst>
            <a:ext uri="{FF2B5EF4-FFF2-40B4-BE49-F238E27FC236}">
              <a16:creationId xmlns:a16="http://schemas.microsoft.com/office/drawing/2014/main" id="{E3AF20C1-8F00-43E9-A1E9-5A8B2ADD44B8}"/>
            </a:ext>
          </a:extLst>
        </xdr:cNvPr>
        <xdr:cNvSpPr txBox="1"/>
      </xdr:nvSpPr>
      <xdr:spPr>
        <a:xfrm>
          <a:off x="22199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816" name="直線コネクタ 815">
          <a:extLst>
            <a:ext uri="{FF2B5EF4-FFF2-40B4-BE49-F238E27FC236}">
              <a16:creationId xmlns:a16="http://schemas.microsoft.com/office/drawing/2014/main" id="{8E694D62-6ADB-4BFA-B926-6B5C8F546130}"/>
            </a:ext>
          </a:extLst>
        </xdr:cNvPr>
        <xdr:cNvCxnSpPr/>
      </xdr:nvCxnSpPr>
      <xdr:spPr>
        <a:xfrm>
          <a:off x="22072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131734</xdr:rowOff>
    </xdr:from>
    <xdr:ext cx="469744" cy="259045"/>
    <xdr:sp macro="" textlink="">
      <xdr:nvSpPr>
        <xdr:cNvPr id="817" name="【消防施設】&#10;一人当たり面積平均値テキスト">
          <a:extLst>
            <a:ext uri="{FF2B5EF4-FFF2-40B4-BE49-F238E27FC236}">
              <a16:creationId xmlns:a16="http://schemas.microsoft.com/office/drawing/2014/main" id="{26E72CD7-B18E-4B7F-B951-FD05DC0D1D1D}"/>
            </a:ext>
          </a:extLst>
        </xdr:cNvPr>
        <xdr:cNvSpPr txBox="1"/>
      </xdr:nvSpPr>
      <xdr:spPr>
        <a:xfrm>
          <a:off x="22199600" y="14704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818" name="フローチャート: 判断 817">
          <a:extLst>
            <a:ext uri="{FF2B5EF4-FFF2-40B4-BE49-F238E27FC236}">
              <a16:creationId xmlns:a16="http://schemas.microsoft.com/office/drawing/2014/main" id="{DF790865-76B0-4FC4-BF27-8BA5132C0AFA}"/>
            </a:ext>
          </a:extLst>
        </xdr:cNvPr>
        <xdr:cNvSpPr/>
      </xdr:nvSpPr>
      <xdr:spPr>
        <a:xfrm>
          <a:off x="221107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819" name="フローチャート: 判断 818">
          <a:extLst>
            <a:ext uri="{FF2B5EF4-FFF2-40B4-BE49-F238E27FC236}">
              <a16:creationId xmlns:a16="http://schemas.microsoft.com/office/drawing/2014/main" id="{11810E6E-7667-49FB-9443-E480A6E4B2C8}"/>
            </a:ext>
          </a:extLst>
        </xdr:cNvPr>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820" name="フローチャート: 判断 819">
          <a:extLst>
            <a:ext uri="{FF2B5EF4-FFF2-40B4-BE49-F238E27FC236}">
              <a16:creationId xmlns:a16="http://schemas.microsoft.com/office/drawing/2014/main" id="{21C9862A-16B9-447D-AB71-6BF5F9E9284F}"/>
            </a:ext>
          </a:extLst>
        </xdr:cNvPr>
        <xdr:cNvSpPr/>
      </xdr:nvSpPr>
      <xdr:spPr>
        <a:xfrm>
          <a:off x="20383500" y="1472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170724</xdr:rowOff>
    </xdr:from>
    <xdr:to>
      <xdr:col>102</xdr:col>
      <xdr:colOff>165100</xdr:colOff>
      <xdr:row>86</xdr:row>
      <xdr:rowOff>100874</xdr:rowOff>
    </xdr:to>
    <xdr:sp macro="" textlink="">
      <xdr:nvSpPr>
        <xdr:cNvPr id="821" name="フローチャート: 判断 820">
          <a:extLst>
            <a:ext uri="{FF2B5EF4-FFF2-40B4-BE49-F238E27FC236}">
              <a16:creationId xmlns:a16="http://schemas.microsoft.com/office/drawing/2014/main" id="{2D6A9ED4-F359-464B-B478-8B98C665E380}"/>
            </a:ext>
          </a:extLst>
        </xdr:cNvPr>
        <xdr:cNvSpPr/>
      </xdr:nvSpPr>
      <xdr:spPr>
        <a:xfrm>
          <a:off x="19494500" y="1474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17780</xdr:rowOff>
    </xdr:from>
    <xdr:to>
      <xdr:col>98</xdr:col>
      <xdr:colOff>38100</xdr:colOff>
      <xdr:row>86</xdr:row>
      <xdr:rowOff>119380</xdr:rowOff>
    </xdr:to>
    <xdr:sp macro="" textlink="">
      <xdr:nvSpPr>
        <xdr:cNvPr id="822" name="フローチャート: 判断 821">
          <a:extLst>
            <a:ext uri="{FF2B5EF4-FFF2-40B4-BE49-F238E27FC236}">
              <a16:creationId xmlns:a16="http://schemas.microsoft.com/office/drawing/2014/main" id="{77FD644A-A4A5-47E0-A79B-B8FB3BF94872}"/>
            </a:ext>
          </a:extLst>
        </xdr:cNvPr>
        <xdr:cNvSpPr/>
      </xdr:nvSpPr>
      <xdr:spPr>
        <a:xfrm>
          <a:off x="18605500" y="1476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72A3140A-277B-4BEC-9565-A363F43620E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75980C3D-FC3B-467C-A5D1-2A959D7E1D8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5BDB08C1-2F36-4105-B168-C1478159B79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1AA8A6CF-D7C6-473B-95E0-84CE99EA273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4FCDF5EC-5179-4D72-8DA0-CDBCA0707EF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907</xdr:rowOff>
    </xdr:from>
    <xdr:to>
      <xdr:col>116</xdr:col>
      <xdr:colOff>114300</xdr:colOff>
      <xdr:row>85</xdr:row>
      <xdr:rowOff>102507</xdr:rowOff>
    </xdr:to>
    <xdr:sp macro="" textlink="">
      <xdr:nvSpPr>
        <xdr:cNvPr id="828" name="楕円 827">
          <a:extLst>
            <a:ext uri="{FF2B5EF4-FFF2-40B4-BE49-F238E27FC236}">
              <a16:creationId xmlns:a16="http://schemas.microsoft.com/office/drawing/2014/main" id="{00B8D300-8BDD-4AE2-B7AB-B37E5F8021BD}"/>
            </a:ext>
          </a:extLst>
        </xdr:cNvPr>
        <xdr:cNvSpPr/>
      </xdr:nvSpPr>
      <xdr:spPr>
        <a:xfrm>
          <a:off x="22110700" y="1457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23784</xdr:rowOff>
    </xdr:from>
    <xdr:ext cx="469744" cy="259045"/>
    <xdr:sp macro="" textlink="">
      <xdr:nvSpPr>
        <xdr:cNvPr id="829" name="【消防施設】&#10;一人当たり面積該当値テキスト">
          <a:extLst>
            <a:ext uri="{FF2B5EF4-FFF2-40B4-BE49-F238E27FC236}">
              <a16:creationId xmlns:a16="http://schemas.microsoft.com/office/drawing/2014/main" id="{998265EF-030D-4EDD-A775-D26F67B8B200}"/>
            </a:ext>
          </a:extLst>
        </xdr:cNvPr>
        <xdr:cNvSpPr txBox="1"/>
      </xdr:nvSpPr>
      <xdr:spPr>
        <a:xfrm>
          <a:off x="22199600" y="1442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161471</xdr:rowOff>
    </xdr:from>
    <xdr:to>
      <xdr:col>112</xdr:col>
      <xdr:colOff>38100</xdr:colOff>
      <xdr:row>85</xdr:row>
      <xdr:rowOff>91621</xdr:rowOff>
    </xdr:to>
    <xdr:sp macro="" textlink="">
      <xdr:nvSpPr>
        <xdr:cNvPr id="830" name="楕円 829">
          <a:extLst>
            <a:ext uri="{FF2B5EF4-FFF2-40B4-BE49-F238E27FC236}">
              <a16:creationId xmlns:a16="http://schemas.microsoft.com/office/drawing/2014/main" id="{9BC780E1-93E8-4682-95A9-A56029F2D03B}"/>
            </a:ext>
          </a:extLst>
        </xdr:cNvPr>
        <xdr:cNvSpPr/>
      </xdr:nvSpPr>
      <xdr:spPr>
        <a:xfrm>
          <a:off x="21272500" y="1456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40821</xdr:rowOff>
    </xdr:from>
    <xdr:to>
      <xdr:col>116</xdr:col>
      <xdr:colOff>63500</xdr:colOff>
      <xdr:row>85</xdr:row>
      <xdr:rowOff>51707</xdr:rowOff>
    </xdr:to>
    <xdr:cxnSp macro="">
      <xdr:nvCxnSpPr>
        <xdr:cNvPr id="831" name="直線コネクタ 830">
          <a:extLst>
            <a:ext uri="{FF2B5EF4-FFF2-40B4-BE49-F238E27FC236}">
              <a16:creationId xmlns:a16="http://schemas.microsoft.com/office/drawing/2014/main" id="{D2BD6D43-96D4-4ECC-AFB9-8D998C655138}"/>
            </a:ext>
          </a:extLst>
        </xdr:cNvPr>
        <xdr:cNvCxnSpPr/>
      </xdr:nvCxnSpPr>
      <xdr:spPr>
        <a:xfrm>
          <a:off x="21323300" y="1461407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159294</xdr:rowOff>
    </xdr:from>
    <xdr:to>
      <xdr:col>107</xdr:col>
      <xdr:colOff>101600</xdr:colOff>
      <xdr:row>85</xdr:row>
      <xdr:rowOff>89444</xdr:rowOff>
    </xdr:to>
    <xdr:sp macro="" textlink="">
      <xdr:nvSpPr>
        <xdr:cNvPr id="832" name="楕円 831">
          <a:extLst>
            <a:ext uri="{FF2B5EF4-FFF2-40B4-BE49-F238E27FC236}">
              <a16:creationId xmlns:a16="http://schemas.microsoft.com/office/drawing/2014/main" id="{1803FCA4-FD66-4C10-8D16-461F982BFD7C}"/>
            </a:ext>
          </a:extLst>
        </xdr:cNvPr>
        <xdr:cNvSpPr/>
      </xdr:nvSpPr>
      <xdr:spPr>
        <a:xfrm>
          <a:off x="20383500" y="1456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38644</xdr:rowOff>
    </xdr:from>
    <xdr:to>
      <xdr:col>111</xdr:col>
      <xdr:colOff>177800</xdr:colOff>
      <xdr:row>85</xdr:row>
      <xdr:rowOff>40821</xdr:rowOff>
    </xdr:to>
    <xdr:cxnSp macro="">
      <xdr:nvCxnSpPr>
        <xdr:cNvPr id="833" name="直線コネクタ 832">
          <a:extLst>
            <a:ext uri="{FF2B5EF4-FFF2-40B4-BE49-F238E27FC236}">
              <a16:creationId xmlns:a16="http://schemas.microsoft.com/office/drawing/2014/main" id="{4332FB6E-B354-42CE-B766-23A74CBDD1CB}"/>
            </a:ext>
          </a:extLst>
        </xdr:cNvPr>
        <xdr:cNvCxnSpPr/>
      </xdr:nvCxnSpPr>
      <xdr:spPr>
        <a:xfrm>
          <a:off x="20434300" y="14611894"/>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163649</xdr:rowOff>
    </xdr:from>
    <xdr:to>
      <xdr:col>102</xdr:col>
      <xdr:colOff>165100</xdr:colOff>
      <xdr:row>85</xdr:row>
      <xdr:rowOff>93799</xdr:rowOff>
    </xdr:to>
    <xdr:sp macro="" textlink="">
      <xdr:nvSpPr>
        <xdr:cNvPr id="834" name="楕円 833">
          <a:extLst>
            <a:ext uri="{FF2B5EF4-FFF2-40B4-BE49-F238E27FC236}">
              <a16:creationId xmlns:a16="http://schemas.microsoft.com/office/drawing/2014/main" id="{92CDB2F3-C296-4FC0-B10A-1536ABA672D7}"/>
            </a:ext>
          </a:extLst>
        </xdr:cNvPr>
        <xdr:cNvSpPr/>
      </xdr:nvSpPr>
      <xdr:spPr>
        <a:xfrm>
          <a:off x="194945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38644</xdr:rowOff>
    </xdr:from>
    <xdr:to>
      <xdr:col>107</xdr:col>
      <xdr:colOff>50800</xdr:colOff>
      <xdr:row>85</xdr:row>
      <xdr:rowOff>42999</xdr:rowOff>
    </xdr:to>
    <xdr:cxnSp macro="">
      <xdr:nvCxnSpPr>
        <xdr:cNvPr id="835" name="直線コネクタ 834">
          <a:extLst>
            <a:ext uri="{FF2B5EF4-FFF2-40B4-BE49-F238E27FC236}">
              <a16:creationId xmlns:a16="http://schemas.microsoft.com/office/drawing/2014/main" id="{E24CF186-3249-4692-B40D-516F88EA4CDB}"/>
            </a:ext>
          </a:extLst>
        </xdr:cNvPr>
        <xdr:cNvCxnSpPr/>
      </xdr:nvCxnSpPr>
      <xdr:spPr>
        <a:xfrm flipV="1">
          <a:off x="19545300" y="14611894"/>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164737</xdr:rowOff>
    </xdr:from>
    <xdr:to>
      <xdr:col>98</xdr:col>
      <xdr:colOff>38100</xdr:colOff>
      <xdr:row>85</xdr:row>
      <xdr:rowOff>94887</xdr:rowOff>
    </xdr:to>
    <xdr:sp macro="" textlink="">
      <xdr:nvSpPr>
        <xdr:cNvPr id="836" name="楕円 835">
          <a:extLst>
            <a:ext uri="{FF2B5EF4-FFF2-40B4-BE49-F238E27FC236}">
              <a16:creationId xmlns:a16="http://schemas.microsoft.com/office/drawing/2014/main" id="{AE05E7DF-3A6A-4A2B-B0A2-968CBE53C42F}"/>
            </a:ext>
          </a:extLst>
        </xdr:cNvPr>
        <xdr:cNvSpPr/>
      </xdr:nvSpPr>
      <xdr:spPr>
        <a:xfrm>
          <a:off x="18605500" y="1456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42999</xdr:rowOff>
    </xdr:from>
    <xdr:to>
      <xdr:col>102</xdr:col>
      <xdr:colOff>114300</xdr:colOff>
      <xdr:row>85</xdr:row>
      <xdr:rowOff>44087</xdr:rowOff>
    </xdr:to>
    <xdr:cxnSp macro="">
      <xdr:nvCxnSpPr>
        <xdr:cNvPr id="837" name="直線コネクタ 836">
          <a:extLst>
            <a:ext uri="{FF2B5EF4-FFF2-40B4-BE49-F238E27FC236}">
              <a16:creationId xmlns:a16="http://schemas.microsoft.com/office/drawing/2014/main" id="{3BAC9C8F-C775-4B58-A3B8-8863806F186A}"/>
            </a:ext>
          </a:extLst>
        </xdr:cNvPr>
        <xdr:cNvCxnSpPr/>
      </xdr:nvCxnSpPr>
      <xdr:spPr>
        <a:xfrm flipV="1">
          <a:off x="18656300" y="14616249"/>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74584</xdr:rowOff>
    </xdr:from>
    <xdr:ext cx="469744" cy="259045"/>
    <xdr:sp macro="" textlink="">
      <xdr:nvSpPr>
        <xdr:cNvPr id="838" name="n_1aveValue【消防施設】&#10;一人当たり面積">
          <a:extLst>
            <a:ext uri="{FF2B5EF4-FFF2-40B4-BE49-F238E27FC236}">
              <a16:creationId xmlns:a16="http://schemas.microsoft.com/office/drawing/2014/main" id="{689F4559-4F1A-46EA-BD52-BE991F739E55}"/>
            </a:ext>
          </a:extLst>
        </xdr:cNvPr>
        <xdr:cNvSpPr txBox="1"/>
      </xdr:nvSpPr>
      <xdr:spPr>
        <a:xfrm>
          <a:off x="21075727"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70229</xdr:rowOff>
    </xdr:from>
    <xdr:ext cx="469744" cy="259045"/>
    <xdr:sp macro="" textlink="">
      <xdr:nvSpPr>
        <xdr:cNvPr id="839" name="n_2aveValue【消防施設】&#10;一人当たり面積">
          <a:extLst>
            <a:ext uri="{FF2B5EF4-FFF2-40B4-BE49-F238E27FC236}">
              <a16:creationId xmlns:a16="http://schemas.microsoft.com/office/drawing/2014/main" id="{F4580BA9-6AFC-4F77-8608-921007AF1B0E}"/>
            </a:ext>
          </a:extLst>
        </xdr:cNvPr>
        <xdr:cNvSpPr txBox="1"/>
      </xdr:nvSpPr>
      <xdr:spPr>
        <a:xfrm>
          <a:off x="20199427" y="1481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92001</xdr:rowOff>
    </xdr:from>
    <xdr:ext cx="469744" cy="259045"/>
    <xdr:sp macro="" textlink="">
      <xdr:nvSpPr>
        <xdr:cNvPr id="840" name="n_3aveValue【消防施設】&#10;一人当たり面積">
          <a:extLst>
            <a:ext uri="{FF2B5EF4-FFF2-40B4-BE49-F238E27FC236}">
              <a16:creationId xmlns:a16="http://schemas.microsoft.com/office/drawing/2014/main" id="{466AC54B-F9D9-4B0A-8AD7-A8DB8EDF3E92}"/>
            </a:ext>
          </a:extLst>
        </xdr:cNvPr>
        <xdr:cNvSpPr txBox="1"/>
      </xdr:nvSpPr>
      <xdr:spPr>
        <a:xfrm>
          <a:off x="19310427" y="1483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110507</xdr:rowOff>
    </xdr:from>
    <xdr:ext cx="469744" cy="259045"/>
    <xdr:sp macro="" textlink="">
      <xdr:nvSpPr>
        <xdr:cNvPr id="841" name="n_4aveValue【消防施設】&#10;一人当たり面積">
          <a:extLst>
            <a:ext uri="{FF2B5EF4-FFF2-40B4-BE49-F238E27FC236}">
              <a16:creationId xmlns:a16="http://schemas.microsoft.com/office/drawing/2014/main" id="{03FACCE4-E860-417F-B5B6-0362A8332CD9}"/>
            </a:ext>
          </a:extLst>
        </xdr:cNvPr>
        <xdr:cNvSpPr txBox="1"/>
      </xdr:nvSpPr>
      <xdr:spPr>
        <a:xfrm>
          <a:off x="184214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108148</xdr:rowOff>
    </xdr:from>
    <xdr:ext cx="469744" cy="259045"/>
    <xdr:sp macro="" textlink="">
      <xdr:nvSpPr>
        <xdr:cNvPr id="842" name="n_1mainValue【消防施設】&#10;一人当たり面積">
          <a:extLst>
            <a:ext uri="{FF2B5EF4-FFF2-40B4-BE49-F238E27FC236}">
              <a16:creationId xmlns:a16="http://schemas.microsoft.com/office/drawing/2014/main" id="{AEC8BB81-1A1B-4D69-938D-1E717AA34BC5}"/>
            </a:ext>
          </a:extLst>
        </xdr:cNvPr>
        <xdr:cNvSpPr txBox="1"/>
      </xdr:nvSpPr>
      <xdr:spPr>
        <a:xfrm>
          <a:off x="21075727" y="1433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105971</xdr:rowOff>
    </xdr:from>
    <xdr:ext cx="469744" cy="259045"/>
    <xdr:sp macro="" textlink="">
      <xdr:nvSpPr>
        <xdr:cNvPr id="843" name="n_2mainValue【消防施設】&#10;一人当たり面積">
          <a:extLst>
            <a:ext uri="{FF2B5EF4-FFF2-40B4-BE49-F238E27FC236}">
              <a16:creationId xmlns:a16="http://schemas.microsoft.com/office/drawing/2014/main" id="{B4981113-7B74-4B53-9048-9D8BC2C25E49}"/>
            </a:ext>
          </a:extLst>
        </xdr:cNvPr>
        <xdr:cNvSpPr txBox="1"/>
      </xdr:nvSpPr>
      <xdr:spPr>
        <a:xfrm>
          <a:off x="20199427" y="1433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110326</xdr:rowOff>
    </xdr:from>
    <xdr:ext cx="469744" cy="259045"/>
    <xdr:sp macro="" textlink="">
      <xdr:nvSpPr>
        <xdr:cNvPr id="844" name="n_3mainValue【消防施設】&#10;一人当たり面積">
          <a:extLst>
            <a:ext uri="{FF2B5EF4-FFF2-40B4-BE49-F238E27FC236}">
              <a16:creationId xmlns:a16="http://schemas.microsoft.com/office/drawing/2014/main" id="{1A2EE040-FD1F-467E-B3CD-E18F5DB37AC0}"/>
            </a:ext>
          </a:extLst>
        </xdr:cNvPr>
        <xdr:cNvSpPr txBox="1"/>
      </xdr:nvSpPr>
      <xdr:spPr>
        <a:xfrm>
          <a:off x="19310427"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111414</xdr:rowOff>
    </xdr:from>
    <xdr:ext cx="469744" cy="259045"/>
    <xdr:sp macro="" textlink="">
      <xdr:nvSpPr>
        <xdr:cNvPr id="845" name="n_4mainValue【消防施設】&#10;一人当たり面積">
          <a:extLst>
            <a:ext uri="{FF2B5EF4-FFF2-40B4-BE49-F238E27FC236}">
              <a16:creationId xmlns:a16="http://schemas.microsoft.com/office/drawing/2014/main" id="{AF86E952-D192-483C-BA48-AE4C1D8F874D}"/>
            </a:ext>
          </a:extLst>
        </xdr:cNvPr>
        <xdr:cNvSpPr txBox="1"/>
      </xdr:nvSpPr>
      <xdr:spPr>
        <a:xfrm>
          <a:off x="18421427" y="143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AB6D06E1-6CDB-485E-86C3-CB2C2AE0150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F9070569-695C-4ED8-9467-1C83EA10643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B46A5CAF-E80D-4968-AE8D-900DA65F0A7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AFCB9A9F-5C9F-4057-A985-F048473418F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ECDDFF7A-1BD6-415B-8344-A0833D01A80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0CD79121-C7C2-4AEA-886A-B32E38A87E9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AEF26C8C-E9E4-42DB-BA40-F094769E667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F80F1EF8-7A6B-4D6A-A84F-D27F95CEA60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id="{BE507C31-4E7E-4BD4-8572-DDEDF1C7F89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4F592345-3939-4E25-9A8E-F29E91C01D3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6" name="テキスト ボックス 855">
          <a:extLst>
            <a:ext uri="{FF2B5EF4-FFF2-40B4-BE49-F238E27FC236}">
              <a16:creationId xmlns:a16="http://schemas.microsoft.com/office/drawing/2014/main" id="{36D046AE-927D-4706-A288-0169B4CBB53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a:extLst>
            <a:ext uri="{FF2B5EF4-FFF2-40B4-BE49-F238E27FC236}">
              <a16:creationId xmlns:a16="http://schemas.microsoft.com/office/drawing/2014/main" id="{CC60518D-E1D8-44BE-AEFA-714D23D3F74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8" name="テキスト ボックス 857">
          <a:extLst>
            <a:ext uri="{FF2B5EF4-FFF2-40B4-BE49-F238E27FC236}">
              <a16:creationId xmlns:a16="http://schemas.microsoft.com/office/drawing/2014/main" id="{8E49EB6D-1997-40B3-9CC4-08EE52F08FB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a:extLst>
            <a:ext uri="{FF2B5EF4-FFF2-40B4-BE49-F238E27FC236}">
              <a16:creationId xmlns:a16="http://schemas.microsoft.com/office/drawing/2014/main" id="{6524931C-3BCD-46FB-9A8C-DAD8CDABB3D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0" name="テキスト ボックス 859">
          <a:extLst>
            <a:ext uri="{FF2B5EF4-FFF2-40B4-BE49-F238E27FC236}">
              <a16:creationId xmlns:a16="http://schemas.microsoft.com/office/drawing/2014/main" id="{BDECDE09-3590-4FF1-B893-5C77FFA2E3D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a:extLst>
            <a:ext uri="{FF2B5EF4-FFF2-40B4-BE49-F238E27FC236}">
              <a16:creationId xmlns:a16="http://schemas.microsoft.com/office/drawing/2014/main" id="{9F01E366-A7A4-4391-9D89-D609C66901F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2" name="テキスト ボックス 861">
          <a:extLst>
            <a:ext uri="{FF2B5EF4-FFF2-40B4-BE49-F238E27FC236}">
              <a16:creationId xmlns:a16="http://schemas.microsoft.com/office/drawing/2014/main" id="{2748069F-8D93-46E6-AAF1-D46FDB3A7B0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a:extLst>
            <a:ext uri="{FF2B5EF4-FFF2-40B4-BE49-F238E27FC236}">
              <a16:creationId xmlns:a16="http://schemas.microsoft.com/office/drawing/2014/main" id="{4F4B1204-CB39-47F3-802C-2BF03C9BE0C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4" name="テキスト ボックス 863">
          <a:extLst>
            <a:ext uri="{FF2B5EF4-FFF2-40B4-BE49-F238E27FC236}">
              <a16:creationId xmlns:a16="http://schemas.microsoft.com/office/drawing/2014/main" id="{CB8E6A48-37A0-4FE0-8274-45DB753A7C2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a:extLst>
            <a:ext uri="{FF2B5EF4-FFF2-40B4-BE49-F238E27FC236}">
              <a16:creationId xmlns:a16="http://schemas.microsoft.com/office/drawing/2014/main" id="{1F5B4E42-CCD1-4C13-B252-B86DC76A5BB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6" name="テキスト ボックス 865">
          <a:extLst>
            <a:ext uri="{FF2B5EF4-FFF2-40B4-BE49-F238E27FC236}">
              <a16:creationId xmlns:a16="http://schemas.microsoft.com/office/drawing/2014/main" id="{53F7ABD5-6EA7-4437-9FF2-68D1FDE4F1F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a:extLst>
            <a:ext uri="{FF2B5EF4-FFF2-40B4-BE49-F238E27FC236}">
              <a16:creationId xmlns:a16="http://schemas.microsoft.com/office/drawing/2014/main" id="{AA7631BE-0F26-4C71-9BB0-FAF32C2AF2F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8" name="テキスト ボックス 867">
          <a:extLst>
            <a:ext uri="{FF2B5EF4-FFF2-40B4-BE49-F238E27FC236}">
              <a16:creationId xmlns:a16="http://schemas.microsoft.com/office/drawing/2014/main" id="{0E14735D-1AC2-43C3-BDAB-6F881A87FA0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7FC3CAA2-0B15-4E88-91D1-451F4102089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0" name="【庁舎】&#10;有形固定資産減価償却率グラフ枠">
          <a:extLst>
            <a:ext uri="{FF2B5EF4-FFF2-40B4-BE49-F238E27FC236}">
              <a16:creationId xmlns:a16="http://schemas.microsoft.com/office/drawing/2014/main" id="{1BCEE4EC-3FCA-46A1-8B03-85C8F3CAE8E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871" name="直線コネクタ 870">
          <a:extLst>
            <a:ext uri="{FF2B5EF4-FFF2-40B4-BE49-F238E27FC236}">
              <a16:creationId xmlns:a16="http://schemas.microsoft.com/office/drawing/2014/main" id="{6E4DEB43-7BD8-4868-A393-6FDA1B8F71E4}"/>
            </a:ext>
          </a:extLst>
        </xdr:cNvPr>
        <xdr:cNvCxnSpPr/>
      </xdr:nvCxnSpPr>
      <xdr:spPr>
        <a:xfrm flipV="1">
          <a:off x="16318864" y="171722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72" name="【庁舎】&#10;有形固定資産減価償却率最小値テキスト">
          <a:extLst>
            <a:ext uri="{FF2B5EF4-FFF2-40B4-BE49-F238E27FC236}">
              <a16:creationId xmlns:a16="http://schemas.microsoft.com/office/drawing/2014/main" id="{7B55B92D-EE34-4212-B7FB-92CE41A32C80}"/>
            </a:ext>
          </a:extLst>
        </xdr:cNvPr>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73" name="直線コネクタ 872">
          <a:extLst>
            <a:ext uri="{FF2B5EF4-FFF2-40B4-BE49-F238E27FC236}">
              <a16:creationId xmlns:a16="http://schemas.microsoft.com/office/drawing/2014/main" id="{64D3DA2D-DAF9-4590-B1B1-AA0E4671CDD0}"/>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874" name="【庁舎】&#10;有形固定資産減価償却率最大値テキスト">
          <a:extLst>
            <a:ext uri="{FF2B5EF4-FFF2-40B4-BE49-F238E27FC236}">
              <a16:creationId xmlns:a16="http://schemas.microsoft.com/office/drawing/2014/main" id="{A5ECFF47-BE3F-4DEF-84BB-05296AD7D989}"/>
            </a:ext>
          </a:extLst>
        </xdr:cNvPr>
        <xdr:cNvSpPr txBox="1"/>
      </xdr:nvSpPr>
      <xdr:spPr>
        <a:xfrm>
          <a:off x="16357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875" name="直線コネクタ 874">
          <a:extLst>
            <a:ext uri="{FF2B5EF4-FFF2-40B4-BE49-F238E27FC236}">
              <a16:creationId xmlns:a16="http://schemas.microsoft.com/office/drawing/2014/main" id="{7CA173F5-271D-4E97-BA47-41368AD1F790}"/>
            </a:ext>
          </a:extLst>
        </xdr:cNvPr>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876" name="【庁舎】&#10;有形固定資産減価償却率平均値テキスト">
          <a:extLst>
            <a:ext uri="{FF2B5EF4-FFF2-40B4-BE49-F238E27FC236}">
              <a16:creationId xmlns:a16="http://schemas.microsoft.com/office/drawing/2014/main" id="{87DCB4B4-0962-4B1D-9CDD-EB8F646FC360}"/>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77" name="フローチャート: 判断 876">
          <a:extLst>
            <a:ext uri="{FF2B5EF4-FFF2-40B4-BE49-F238E27FC236}">
              <a16:creationId xmlns:a16="http://schemas.microsoft.com/office/drawing/2014/main" id="{9363D9F9-506C-4553-A2F6-3FBD63400316}"/>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78" name="フローチャート: 判断 877">
          <a:extLst>
            <a:ext uri="{FF2B5EF4-FFF2-40B4-BE49-F238E27FC236}">
              <a16:creationId xmlns:a16="http://schemas.microsoft.com/office/drawing/2014/main" id="{09DFB9BC-96EB-4F0B-BDCE-024D950E69CB}"/>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79" name="フローチャート: 判断 878">
          <a:extLst>
            <a:ext uri="{FF2B5EF4-FFF2-40B4-BE49-F238E27FC236}">
              <a16:creationId xmlns:a16="http://schemas.microsoft.com/office/drawing/2014/main" id="{C896BB95-925A-4C79-90F4-73E54AEE5292}"/>
            </a:ext>
          </a:extLst>
        </xdr:cNvPr>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80" name="フローチャート: 判断 879">
          <a:extLst>
            <a:ext uri="{FF2B5EF4-FFF2-40B4-BE49-F238E27FC236}">
              <a16:creationId xmlns:a16="http://schemas.microsoft.com/office/drawing/2014/main" id="{7BE724EA-B6FE-41AF-9CF8-416ADC07FF87}"/>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881" name="フローチャート: 判断 880">
          <a:extLst>
            <a:ext uri="{FF2B5EF4-FFF2-40B4-BE49-F238E27FC236}">
              <a16:creationId xmlns:a16="http://schemas.microsoft.com/office/drawing/2014/main" id="{3C1E5E10-541E-4B19-BAA3-129050CB1F34}"/>
            </a:ext>
          </a:extLst>
        </xdr:cNvPr>
        <xdr:cNvSpPr/>
      </xdr:nvSpPr>
      <xdr:spPr>
        <a:xfrm>
          <a:off x="12763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8567BCB2-EB78-4BAD-85F9-E25862CD0D4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674F4971-5F9F-4D41-AFC4-2897AE6FECB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1F4D9B76-5A28-4224-8D82-4197E88E7EB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A5921A6D-D44A-43E9-B91B-4BC8B220EC7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3C6C5E78-C8F4-4974-A473-42B35C9EA9B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51526</xdr:rowOff>
    </xdr:from>
    <xdr:to>
      <xdr:col>85</xdr:col>
      <xdr:colOff>177800</xdr:colOff>
      <xdr:row>106</xdr:row>
      <xdr:rowOff>153126</xdr:rowOff>
    </xdr:to>
    <xdr:sp macro="" textlink="">
      <xdr:nvSpPr>
        <xdr:cNvPr id="887" name="楕円 886">
          <a:extLst>
            <a:ext uri="{FF2B5EF4-FFF2-40B4-BE49-F238E27FC236}">
              <a16:creationId xmlns:a16="http://schemas.microsoft.com/office/drawing/2014/main" id="{0CF9A8A5-7467-4728-B73C-BAEC60D528E0}"/>
            </a:ext>
          </a:extLst>
        </xdr:cNvPr>
        <xdr:cNvSpPr/>
      </xdr:nvSpPr>
      <xdr:spPr>
        <a:xfrm>
          <a:off x="162687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29953</xdr:rowOff>
    </xdr:from>
    <xdr:ext cx="405111" cy="259045"/>
    <xdr:sp macro="" textlink="">
      <xdr:nvSpPr>
        <xdr:cNvPr id="888" name="【庁舎】&#10;有形固定資産減価償却率該当値テキスト">
          <a:extLst>
            <a:ext uri="{FF2B5EF4-FFF2-40B4-BE49-F238E27FC236}">
              <a16:creationId xmlns:a16="http://schemas.microsoft.com/office/drawing/2014/main" id="{55298CFA-813C-462C-BE3C-83C13120A25B}"/>
            </a:ext>
          </a:extLst>
        </xdr:cNvPr>
        <xdr:cNvSpPr txBox="1"/>
      </xdr:nvSpPr>
      <xdr:spPr>
        <a:xfrm>
          <a:off x="16357600"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35198</xdr:rowOff>
    </xdr:from>
    <xdr:to>
      <xdr:col>81</xdr:col>
      <xdr:colOff>101600</xdr:colOff>
      <xdr:row>105</xdr:row>
      <xdr:rowOff>136798</xdr:rowOff>
    </xdr:to>
    <xdr:sp macro="" textlink="">
      <xdr:nvSpPr>
        <xdr:cNvPr id="889" name="楕円 888">
          <a:extLst>
            <a:ext uri="{FF2B5EF4-FFF2-40B4-BE49-F238E27FC236}">
              <a16:creationId xmlns:a16="http://schemas.microsoft.com/office/drawing/2014/main" id="{FC78B6B4-B93F-44C2-B286-4F011CCDC260}"/>
            </a:ext>
          </a:extLst>
        </xdr:cNvPr>
        <xdr:cNvSpPr/>
      </xdr:nvSpPr>
      <xdr:spPr>
        <a:xfrm>
          <a:off x="154305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85998</xdr:rowOff>
    </xdr:from>
    <xdr:to>
      <xdr:col>85</xdr:col>
      <xdr:colOff>127000</xdr:colOff>
      <xdr:row>106</xdr:row>
      <xdr:rowOff>102326</xdr:rowOff>
    </xdr:to>
    <xdr:cxnSp macro="">
      <xdr:nvCxnSpPr>
        <xdr:cNvPr id="890" name="直線コネクタ 889">
          <a:extLst>
            <a:ext uri="{FF2B5EF4-FFF2-40B4-BE49-F238E27FC236}">
              <a16:creationId xmlns:a16="http://schemas.microsoft.com/office/drawing/2014/main" id="{D2D9F5A2-7506-42CB-9E2E-85FFC5F49D16}"/>
            </a:ext>
          </a:extLst>
        </xdr:cNvPr>
        <xdr:cNvCxnSpPr/>
      </xdr:nvCxnSpPr>
      <xdr:spPr>
        <a:xfrm>
          <a:off x="15481300" y="18088248"/>
          <a:ext cx="838200" cy="18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891" name="楕円 890">
          <a:extLst>
            <a:ext uri="{FF2B5EF4-FFF2-40B4-BE49-F238E27FC236}">
              <a16:creationId xmlns:a16="http://schemas.microsoft.com/office/drawing/2014/main" id="{5220F478-0795-4A43-92C9-AEC7378B737F}"/>
            </a:ext>
          </a:extLst>
        </xdr:cNvPr>
        <xdr:cNvSpPr/>
      </xdr:nvSpPr>
      <xdr:spPr>
        <a:xfrm>
          <a:off x="14541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53339</xdr:rowOff>
    </xdr:from>
    <xdr:to>
      <xdr:col>81</xdr:col>
      <xdr:colOff>50800</xdr:colOff>
      <xdr:row>105</xdr:row>
      <xdr:rowOff>85998</xdr:rowOff>
    </xdr:to>
    <xdr:cxnSp macro="">
      <xdr:nvCxnSpPr>
        <xdr:cNvPr id="892" name="直線コネクタ 891">
          <a:extLst>
            <a:ext uri="{FF2B5EF4-FFF2-40B4-BE49-F238E27FC236}">
              <a16:creationId xmlns:a16="http://schemas.microsoft.com/office/drawing/2014/main" id="{031D9E72-4366-4130-B202-8E5D0A7D4F52}"/>
            </a:ext>
          </a:extLst>
        </xdr:cNvPr>
        <xdr:cNvCxnSpPr/>
      </xdr:nvCxnSpPr>
      <xdr:spPr>
        <a:xfrm>
          <a:off x="14592300" y="1805558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141332</xdr:rowOff>
    </xdr:from>
    <xdr:to>
      <xdr:col>72</xdr:col>
      <xdr:colOff>38100</xdr:colOff>
      <xdr:row>105</xdr:row>
      <xdr:rowOff>71482</xdr:rowOff>
    </xdr:to>
    <xdr:sp macro="" textlink="">
      <xdr:nvSpPr>
        <xdr:cNvPr id="893" name="楕円 892">
          <a:extLst>
            <a:ext uri="{FF2B5EF4-FFF2-40B4-BE49-F238E27FC236}">
              <a16:creationId xmlns:a16="http://schemas.microsoft.com/office/drawing/2014/main" id="{F116ECC8-C848-4983-903D-E83F8396B3A3}"/>
            </a:ext>
          </a:extLst>
        </xdr:cNvPr>
        <xdr:cNvSpPr/>
      </xdr:nvSpPr>
      <xdr:spPr>
        <a:xfrm>
          <a:off x="136525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20682</xdr:rowOff>
    </xdr:from>
    <xdr:to>
      <xdr:col>76</xdr:col>
      <xdr:colOff>114300</xdr:colOff>
      <xdr:row>105</xdr:row>
      <xdr:rowOff>53339</xdr:rowOff>
    </xdr:to>
    <xdr:cxnSp macro="">
      <xdr:nvCxnSpPr>
        <xdr:cNvPr id="894" name="直線コネクタ 893">
          <a:extLst>
            <a:ext uri="{FF2B5EF4-FFF2-40B4-BE49-F238E27FC236}">
              <a16:creationId xmlns:a16="http://schemas.microsoft.com/office/drawing/2014/main" id="{2AB1B363-7BB9-4413-A84E-C438B55FA8AA}"/>
            </a:ext>
          </a:extLst>
        </xdr:cNvPr>
        <xdr:cNvCxnSpPr/>
      </xdr:nvCxnSpPr>
      <xdr:spPr>
        <a:xfrm>
          <a:off x="13703300" y="1802293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107043</xdr:rowOff>
    </xdr:from>
    <xdr:to>
      <xdr:col>67</xdr:col>
      <xdr:colOff>101600</xdr:colOff>
      <xdr:row>105</xdr:row>
      <xdr:rowOff>37193</xdr:rowOff>
    </xdr:to>
    <xdr:sp macro="" textlink="">
      <xdr:nvSpPr>
        <xdr:cNvPr id="895" name="楕円 894">
          <a:extLst>
            <a:ext uri="{FF2B5EF4-FFF2-40B4-BE49-F238E27FC236}">
              <a16:creationId xmlns:a16="http://schemas.microsoft.com/office/drawing/2014/main" id="{7FB0F591-108A-4FBF-95AD-7198F36354DB}"/>
            </a:ext>
          </a:extLst>
        </xdr:cNvPr>
        <xdr:cNvSpPr/>
      </xdr:nvSpPr>
      <xdr:spPr>
        <a:xfrm>
          <a:off x="127635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157843</xdr:rowOff>
    </xdr:from>
    <xdr:to>
      <xdr:col>71</xdr:col>
      <xdr:colOff>177800</xdr:colOff>
      <xdr:row>105</xdr:row>
      <xdr:rowOff>20682</xdr:rowOff>
    </xdr:to>
    <xdr:cxnSp macro="">
      <xdr:nvCxnSpPr>
        <xdr:cNvPr id="896" name="直線コネクタ 895">
          <a:extLst>
            <a:ext uri="{FF2B5EF4-FFF2-40B4-BE49-F238E27FC236}">
              <a16:creationId xmlns:a16="http://schemas.microsoft.com/office/drawing/2014/main" id="{DC164A16-DB0B-4951-BB8D-2956655F6B85}"/>
            </a:ext>
          </a:extLst>
        </xdr:cNvPr>
        <xdr:cNvCxnSpPr/>
      </xdr:nvCxnSpPr>
      <xdr:spPr>
        <a:xfrm>
          <a:off x="12814300" y="1798864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897" name="n_1aveValue【庁舎】&#10;有形固定資産減価償却率">
          <a:extLst>
            <a:ext uri="{FF2B5EF4-FFF2-40B4-BE49-F238E27FC236}">
              <a16:creationId xmlns:a16="http://schemas.microsoft.com/office/drawing/2014/main" id="{65F0460F-2E15-4C0B-924A-D6DD7272DD5C}"/>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898" name="n_2aveValue【庁舎】&#10;有形固定資産減価償却率">
          <a:extLst>
            <a:ext uri="{FF2B5EF4-FFF2-40B4-BE49-F238E27FC236}">
              <a16:creationId xmlns:a16="http://schemas.microsoft.com/office/drawing/2014/main" id="{CB2EDB34-C714-443E-80FE-5BCD1075ADD9}"/>
            </a:ext>
          </a:extLst>
        </xdr:cNvPr>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899" name="n_3aveValue【庁舎】&#10;有形固定資産減価償却率">
          <a:extLst>
            <a:ext uri="{FF2B5EF4-FFF2-40B4-BE49-F238E27FC236}">
              <a16:creationId xmlns:a16="http://schemas.microsoft.com/office/drawing/2014/main" id="{860C2302-8C78-43AD-8437-96F02B7DD729}"/>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156590</xdr:rowOff>
    </xdr:from>
    <xdr:ext cx="405111" cy="259045"/>
    <xdr:sp macro="" textlink="">
      <xdr:nvSpPr>
        <xdr:cNvPr id="900" name="n_4aveValue【庁舎】&#10;有形固定資産減価償却率">
          <a:extLst>
            <a:ext uri="{FF2B5EF4-FFF2-40B4-BE49-F238E27FC236}">
              <a16:creationId xmlns:a16="http://schemas.microsoft.com/office/drawing/2014/main" id="{9B41148F-87F4-4188-976D-BA66AD4836E2}"/>
            </a:ext>
          </a:extLst>
        </xdr:cNvPr>
        <xdr:cNvSpPr txBox="1"/>
      </xdr:nvSpPr>
      <xdr:spPr>
        <a:xfrm>
          <a:off x="12611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127925</xdr:rowOff>
    </xdr:from>
    <xdr:ext cx="405111" cy="259045"/>
    <xdr:sp macro="" textlink="">
      <xdr:nvSpPr>
        <xdr:cNvPr id="901" name="n_1mainValue【庁舎】&#10;有形固定資産減価償却率">
          <a:extLst>
            <a:ext uri="{FF2B5EF4-FFF2-40B4-BE49-F238E27FC236}">
              <a16:creationId xmlns:a16="http://schemas.microsoft.com/office/drawing/2014/main" id="{4FF2D17D-80B2-46C0-921A-BDC50BA81877}"/>
            </a:ext>
          </a:extLst>
        </xdr:cNvPr>
        <xdr:cNvSpPr txBox="1"/>
      </xdr:nvSpPr>
      <xdr:spPr>
        <a:xfrm>
          <a:off x="152660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95266</xdr:rowOff>
    </xdr:from>
    <xdr:ext cx="405111" cy="259045"/>
    <xdr:sp macro="" textlink="">
      <xdr:nvSpPr>
        <xdr:cNvPr id="902" name="n_2mainValue【庁舎】&#10;有形固定資産減価償却率">
          <a:extLst>
            <a:ext uri="{FF2B5EF4-FFF2-40B4-BE49-F238E27FC236}">
              <a16:creationId xmlns:a16="http://schemas.microsoft.com/office/drawing/2014/main" id="{B4C4FB84-2ADE-42DB-96DD-8B80E980ABC4}"/>
            </a:ext>
          </a:extLst>
        </xdr:cNvPr>
        <xdr:cNvSpPr txBox="1"/>
      </xdr:nvSpPr>
      <xdr:spPr>
        <a:xfrm>
          <a:off x="14389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62609</xdr:rowOff>
    </xdr:from>
    <xdr:ext cx="405111" cy="259045"/>
    <xdr:sp macro="" textlink="">
      <xdr:nvSpPr>
        <xdr:cNvPr id="903" name="n_3mainValue【庁舎】&#10;有形固定資産減価償却率">
          <a:extLst>
            <a:ext uri="{FF2B5EF4-FFF2-40B4-BE49-F238E27FC236}">
              <a16:creationId xmlns:a16="http://schemas.microsoft.com/office/drawing/2014/main" id="{B1909A5B-CD55-4E95-86D0-249FF7295CD2}"/>
            </a:ext>
          </a:extLst>
        </xdr:cNvPr>
        <xdr:cNvSpPr txBox="1"/>
      </xdr:nvSpPr>
      <xdr:spPr>
        <a:xfrm>
          <a:off x="135007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28320</xdr:rowOff>
    </xdr:from>
    <xdr:ext cx="405111" cy="259045"/>
    <xdr:sp macro="" textlink="">
      <xdr:nvSpPr>
        <xdr:cNvPr id="904" name="n_4mainValue【庁舎】&#10;有形固定資産減価償却率">
          <a:extLst>
            <a:ext uri="{FF2B5EF4-FFF2-40B4-BE49-F238E27FC236}">
              <a16:creationId xmlns:a16="http://schemas.microsoft.com/office/drawing/2014/main" id="{4C35ED0D-DA8F-476C-9D13-DFB5A22F6698}"/>
            </a:ext>
          </a:extLst>
        </xdr:cNvPr>
        <xdr:cNvSpPr txBox="1"/>
      </xdr:nvSpPr>
      <xdr:spPr>
        <a:xfrm>
          <a:off x="126117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a:extLst>
            <a:ext uri="{FF2B5EF4-FFF2-40B4-BE49-F238E27FC236}">
              <a16:creationId xmlns:a16="http://schemas.microsoft.com/office/drawing/2014/main" id="{9AE30C95-598F-421A-A2F9-E9A0D347D9F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a:extLst>
            <a:ext uri="{FF2B5EF4-FFF2-40B4-BE49-F238E27FC236}">
              <a16:creationId xmlns:a16="http://schemas.microsoft.com/office/drawing/2014/main" id="{B3EB3CDA-B9D8-4543-836F-799A3B626E2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a:extLst>
            <a:ext uri="{FF2B5EF4-FFF2-40B4-BE49-F238E27FC236}">
              <a16:creationId xmlns:a16="http://schemas.microsoft.com/office/drawing/2014/main" id="{12013ADC-CC6F-43BC-8CE0-86D139C408F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a:extLst>
            <a:ext uri="{FF2B5EF4-FFF2-40B4-BE49-F238E27FC236}">
              <a16:creationId xmlns:a16="http://schemas.microsoft.com/office/drawing/2014/main" id="{37D53790-500A-47BA-8F1A-1A41DD956D6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a:extLst>
            <a:ext uri="{FF2B5EF4-FFF2-40B4-BE49-F238E27FC236}">
              <a16:creationId xmlns:a16="http://schemas.microsoft.com/office/drawing/2014/main" id="{023946D0-4FE8-472A-B90F-503F22AF414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a:extLst>
            <a:ext uri="{FF2B5EF4-FFF2-40B4-BE49-F238E27FC236}">
              <a16:creationId xmlns:a16="http://schemas.microsoft.com/office/drawing/2014/main" id="{A47004C9-78C9-472D-B1D6-31100DAE6AB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a:extLst>
            <a:ext uri="{FF2B5EF4-FFF2-40B4-BE49-F238E27FC236}">
              <a16:creationId xmlns:a16="http://schemas.microsoft.com/office/drawing/2014/main" id="{3D948466-C051-41D0-B88B-7320F4E3B42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a:extLst>
            <a:ext uri="{FF2B5EF4-FFF2-40B4-BE49-F238E27FC236}">
              <a16:creationId xmlns:a16="http://schemas.microsoft.com/office/drawing/2014/main" id="{DF02EE0F-DE35-4EC1-9D07-7ABCC50BE5A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a:extLst>
            <a:ext uri="{FF2B5EF4-FFF2-40B4-BE49-F238E27FC236}">
              <a16:creationId xmlns:a16="http://schemas.microsoft.com/office/drawing/2014/main" id="{1EA8EAD2-6980-4EA5-BF2E-39AE0414C69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a:extLst>
            <a:ext uri="{FF2B5EF4-FFF2-40B4-BE49-F238E27FC236}">
              <a16:creationId xmlns:a16="http://schemas.microsoft.com/office/drawing/2014/main" id="{105AFACF-1BFF-4836-948D-E008399E318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5" name="直線コネクタ 914">
          <a:extLst>
            <a:ext uri="{FF2B5EF4-FFF2-40B4-BE49-F238E27FC236}">
              <a16:creationId xmlns:a16="http://schemas.microsoft.com/office/drawing/2014/main" id="{B3669C00-8447-4262-8A33-1B2D1E20191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6" name="テキスト ボックス 915">
          <a:extLst>
            <a:ext uri="{FF2B5EF4-FFF2-40B4-BE49-F238E27FC236}">
              <a16:creationId xmlns:a16="http://schemas.microsoft.com/office/drawing/2014/main" id="{4ABB8791-B9DB-447E-8E57-370332A4982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7" name="直線コネクタ 916">
          <a:extLst>
            <a:ext uri="{FF2B5EF4-FFF2-40B4-BE49-F238E27FC236}">
              <a16:creationId xmlns:a16="http://schemas.microsoft.com/office/drawing/2014/main" id="{B8C46376-EC4F-4BEC-891C-E781936FFDB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8" name="テキスト ボックス 917">
          <a:extLst>
            <a:ext uri="{FF2B5EF4-FFF2-40B4-BE49-F238E27FC236}">
              <a16:creationId xmlns:a16="http://schemas.microsoft.com/office/drawing/2014/main" id="{0EE44421-DE37-44B1-8321-1E49FAA69FD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9" name="直線コネクタ 918">
          <a:extLst>
            <a:ext uri="{FF2B5EF4-FFF2-40B4-BE49-F238E27FC236}">
              <a16:creationId xmlns:a16="http://schemas.microsoft.com/office/drawing/2014/main" id="{7F218CB6-8BA4-4CD3-A824-2FB72C896D0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0" name="テキスト ボックス 919">
          <a:extLst>
            <a:ext uri="{FF2B5EF4-FFF2-40B4-BE49-F238E27FC236}">
              <a16:creationId xmlns:a16="http://schemas.microsoft.com/office/drawing/2014/main" id="{3E61BA4D-B11F-4025-92B0-01D793FE677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1" name="直線コネクタ 920">
          <a:extLst>
            <a:ext uri="{FF2B5EF4-FFF2-40B4-BE49-F238E27FC236}">
              <a16:creationId xmlns:a16="http://schemas.microsoft.com/office/drawing/2014/main" id="{DEB22EC5-027B-4F72-B0C3-DD4472B87F7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2" name="テキスト ボックス 921">
          <a:extLst>
            <a:ext uri="{FF2B5EF4-FFF2-40B4-BE49-F238E27FC236}">
              <a16:creationId xmlns:a16="http://schemas.microsoft.com/office/drawing/2014/main" id="{F9BDCF66-D246-452B-9C82-D3356AD7835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3" name="直線コネクタ 922">
          <a:extLst>
            <a:ext uri="{FF2B5EF4-FFF2-40B4-BE49-F238E27FC236}">
              <a16:creationId xmlns:a16="http://schemas.microsoft.com/office/drawing/2014/main" id="{E30F509D-3307-44A3-B273-B01BC8F4A61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4" name="テキスト ボックス 923">
          <a:extLst>
            <a:ext uri="{FF2B5EF4-FFF2-40B4-BE49-F238E27FC236}">
              <a16:creationId xmlns:a16="http://schemas.microsoft.com/office/drawing/2014/main" id="{0BA970D6-B82D-4F11-996B-86594269AF4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a:extLst>
            <a:ext uri="{FF2B5EF4-FFF2-40B4-BE49-F238E27FC236}">
              <a16:creationId xmlns:a16="http://schemas.microsoft.com/office/drawing/2014/main" id="{AD8BF4A4-1297-4B71-A95E-379DAC18907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a:extLst>
            <a:ext uri="{FF2B5EF4-FFF2-40B4-BE49-F238E27FC236}">
              <a16:creationId xmlns:a16="http://schemas.microsoft.com/office/drawing/2014/main" id="{452C2EB7-943A-4762-94B0-63E0C8D93E5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a:extLst>
            <a:ext uri="{FF2B5EF4-FFF2-40B4-BE49-F238E27FC236}">
              <a16:creationId xmlns:a16="http://schemas.microsoft.com/office/drawing/2014/main" id="{2AAA9640-062B-45C5-91BB-826D1E6467A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928" name="直線コネクタ 927">
          <a:extLst>
            <a:ext uri="{FF2B5EF4-FFF2-40B4-BE49-F238E27FC236}">
              <a16:creationId xmlns:a16="http://schemas.microsoft.com/office/drawing/2014/main" id="{E75B2D5A-07BF-4B94-B8C0-51A75DC0735E}"/>
            </a:ext>
          </a:extLst>
        </xdr:cNvPr>
        <xdr:cNvCxnSpPr/>
      </xdr:nvCxnSpPr>
      <xdr:spPr>
        <a:xfrm flipV="1">
          <a:off x="22160864" y="173012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29" name="【庁舎】&#10;一人当たり面積最小値テキスト">
          <a:extLst>
            <a:ext uri="{FF2B5EF4-FFF2-40B4-BE49-F238E27FC236}">
              <a16:creationId xmlns:a16="http://schemas.microsoft.com/office/drawing/2014/main" id="{5070FC72-CB69-455A-8702-EFEDCB1390AD}"/>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0" name="直線コネクタ 929">
          <a:extLst>
            <a:ext uri="{FF2B5EF4-FFF2-40B4-BE49-F238E27FC236}">
              <a16:creationId xmlns:a16="http://schemas.microsoft.com/office/drawing/2014/main" id="{A081C9B6-F469-4BB0-BB0F-19924D8B0346}"/>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31" name="【庁舎】&#10;一人当たり面積最大値テキスト">
          <a:extLst>
            <a:ext uri="{FF2B5EF4-FFF2-40B4-BE49-F238E27FC236}">
              <a16:creationId xmlns:a16="http://schemas.microsoft.com/office/drawing/2014/main" id="{70E59A55-1348-41CE-94A8-04989D48AACD}"/>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32" name="直線コネクタ 931">
          <a:extLst>
            <a:ext uri="{FF2B5EF4-FFF2-40B4-BE49-F238E27FC236}">
              <a16:creationId xmlns:a16="http://schemas.microsoft.com/office/drawing/2014/main" id="{0F0CA68E-B26E-4ABF-A917-5A3B8FB1AA55}"/>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28591</xdr:rowOff>
    </xdr:from>
    <xdr:ext cx="469744" cy="259045"/>
    <xdr:sp macro="" textlink="">
      <xdr:nvSpPr>
        <xdr:cNvPr id="933" name="【庁舎】&#10;一人当たり面積平均値テキスト">
          <a:extLst>
            <a:ext uri="{FF2B5EF4-FFF2-40B4-BE49-F238E27FC236}">
              <a16:creationId xmlns:a16="http://schemas.microsoft.com/office/drawing/2014/main" id="{DDFBA32A-708C-441B-83BD-AC05E284E11E}"/>
            </a:ext>
          </a:extLst>
        </xdr:cNvPr>
        <xdr:cNvSpPr txBox="1"/>
      </xdr:nvSpPr>
      <xdr:spPr>
        <a:xfrm>
          <a:off x="22199600" y="18030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934" name="フローチャート: 判断 933">
          <a:extLst>
            <a:ext uri="{FF2B5EF4-FFF2-40B4-BE49-F238E27FC236}">
              <a16:creationId xmlns:a16="http://schemas.microsoft.com/office/drawing/2014/main" id="{46CA2C3A-5FCF-4C4D-94BC-1E7388EA5CF9}"/>
            </a:ext>
          </a:extLst>
        </xdr:cNvPr>
        <xdr:cNvSpPr/>
      </xdr:nvSpPr>
      <xdr:spPr>
        <a:xfrm>
          <a:off x="221107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935" name="フローチャート: 判断 934">
          <a:extLst>
            <a:ext uri="{FF2B5EF4-FFF2-40B4-BE49-F238E27FC236}">
              <a16:creationId xmlns:a16="http://schemas.microsoft.com/office/drawing/2014/main" id="{ED2F46A0-78C5-4210-9128-514959DF77AF}"/>
            </a:ext>
          </a:extLst>
        </xdr:cNvPr>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6" name="フローチャート: 判断 935">
          <a:extLst>
            <a:ext uri="{FF2B5EF4-FFF2-40B4-BE49-F238E27FC236}">
              <a16:creationId xmlns:a16="http://schemas.microsoft.com/office/drawing/2014/main" id="{87F44714-2656-4937-A252-A9062CA7E16F}"/>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95886</xdr:rowOff>
    </xdr:from>
    <xdr:to>
      <xdr:col>102</xdr:col>
      <xdr:colOff>165100</xdr:colOff>
      <xdr:row>106</xdr:row>
      <xdr:rowOff>26036</xdr:rowOff>
    </xdr:to>
    <xdr:sp macro="" textlink="">
      <xdr:nvSpPr>
        <xdr:cNvPr id="937" name="フローチャート: 判断 936">
          <a:extLst>
            <a:ext uri="{FF2B5EF4-FFF2-40B4-BE49-F238E27FC236}">
              <a16:creationId xmlns:a16="http://schemas.microsoft.com/office/drawing/2014/main" id="{545ED90F-625B-4B18-BA56-9625B5097D7A}"/>
            </a:ext>
          </a:extLst>
        </xdr:cNvPr>
        <xdr:cNvSpPr/>
      </xdr:nvSpPr>
      <xdr:spPr>
        <a:xfrm>
          <a:off x="194945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101600</xdr:rowOff>
    </xdr:from>
    <xdr:to>
      <xdr:col>98</xdr:col>
      <xdr:colOff>38100</xdr:colOff>
      <xdr:row>106</xdr:row>
      <xdr:rowOff>31750</xdr:rowOff>
    </xdr:to>
    <xdr:sp macro="" textlink="">
      <xdr:nvSpPr>
        <xdr:cNvPr id="938" name="フローチャート: 判断 937">
          <a:extLst>
            <a:ext uri="{FF2B5EF4-FFF2-40B4-BE49-F238E27FC236}">
              <a16:creationId xmlns:a16="http://schemas.microsoft.com/office/drawing/2014/main" id="{EC2C1443-CF60-45B2-8148-5EC8F3471F88}"/>
            </a:ext>
          </a:extLst>
        </xdr:cNvPr>
        <xdr:cNvSpPr/>
      </xdr:nvSpPr>
      <xdr:spPr>
        <a:xfrm>
          <a:off x="186055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4A727D07-21E9-4159-AA85-F6F05E2CF6E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F9B2F118-882F-4266-B2C8-704B3B6C471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BAFC1CEA-8F76-44A2-BFA1-70114184048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D13F48BA-5495-4C28-BDEF-6EFB93B2A28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E9834190-3314-43C6-B121-7772AE57AA8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59689</xdr:rowOff>
    </xdr:from>
    <xdr:to>
      <xdr:col>116</xdr:col>
      <xdr:colOff>114300</xdr:colOff>
      <xdr:row>103</xdr:row>
      <xdr:rowOff>161289</xdr:rowOff>
    </xdr:to>
    <xdr:sp macro="" textlink="">
      <xdr:nvSpPr>
        <xdr:cNvPr id="944" name="楕円 943">
          <a:extLst>
            <a:ext uri="{FF2B5EF4-FFF2-40B4-BE49-F238E27FC236}">
              <a16:creationId xmlns:a16="http://schemas.microsoft.com/office/drawing/2014/main" id="{B4286B35-61D5-491C-858A-172B74834655}"/>
            </a:ext>
          </a:extLst>
        </xdr:cNvPr>
        <xdr:cNvSpPr/>
      </xdr:nvSpPr>
      <xdr:spPr>
        <a:xfrm>
          <a:off x="221107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82566</xdr:rowOff>
    </xdr:from>
    <xdr:ext cx="469744" cy="259045"/>
    <xdr:sp macro="" textlink="">
      <xdr:nvSpPr>
        <xdr:cNvPr id="945" name="【庁舎】&#10;一人当たり面積該当値テキスト">
          <a:extLst>
            <a:ext uri="{FF2B5EF4-FFF2-40B4-BE49-F238E27FC236}">
              <a16:creationId xmlns:a16="http://schemas.microsoft.com/office/drawing/2014/main" id="{57E3D73D-51C5-4865-B38C-C4071FB97DF4}"/>
            </a:ext>
          </a:extLst>
        </xdr:cNvPr>
        <xdr:cNvSpPr txBox="1"/>
      </xdr:nvSpPr>
      <xdr:spPr>
        <a:xfrm>
          <a:off x="22199600" y="1757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86361</xdr:rowOff>
    </xdr:from>
    <xdr:to>
      <xdr:col>112</xdr:col>
      <xdr:colOff>38100</xdr:colOff>
      <xdr:row>104</xdr:row>
      <xdr:rowOff>16511</xdr:rowOff>
    </xdr:to>
    <xdr:sp macro="" textlink="">
      <xdr:nvSpPr>
        <xdr:cNvPr id="946" name="楕円 945">
          <a:extLst>
            <a:ext uri="{FF2B5EF4-FFF2-40B4-BE49-F238E27FC236}">
              <a16:creationId xmlns:a16="http://schemas.microsoft.com/office/drawing/2014/main" id="{236ABED6-869F-4A6A-BCEA-931DFF076C58}"/>
            </a:ext>
          </a:extLst>
        </xdr:cNvPr>
        <xdr:cNvSpPr/>
      </xdr:nvSpPr>
      <xdr:spPr>
        <a:xfrm>
          <a:off x="21272500" y="1774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110489</xdr:rowOff>
    </xdr:from>
    <xdr:to>
      <xdr:col>116</xdr:col>
      <xdr:colOff>63500</xdr:colOff>
      <xdr:row>103</xdr:row>
      <xdr:rowOff>137161</xdr:rowOff>
    </xdr:to>
    <xdr:cxnSp macro="">
      <xdr:nvCxnSpPr>
        <xdr:cNvPr id="947" name="直線コネクタ 946">
          <a:extLst>
            <a:ext uri="{FF2B5EF4-FFF2-40B4-BE49-F238E27FC236}">
              <a16:creationId xmlns:a16="http://schemas.microsoft.com/office/drawing/2014/main" id="{E5727BF0-1E10-446A-BCDD-E45BCD805C33}"/>
            </a:ext>
          </a:extLst>
        </xdr:cNvPr>
        <xdr:cNvCxnSpPr/>
      </xdr:nvCxnSpPr>
      <xdr:spPr>
        <a:xfrm flipV="1">
          <a:off x="21323300" y="1776983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103505</xdr:rowOff>
    </xdr:from>
    <xdr:to>
      <xdr:col>107</xdr:col>
      <xdr:colOff>101600</xdr:colOff>
      <xdr:row>104</xdr:row>
      <xdr:rowOff>33655</xdr:rowOff>
    </xdr:to>
    <xdr:sp macro="" textlink="">
      <xdr:nvSpPr>
        <xdr:cNvPr id="948" name="楕円 947">
          <a:extLst>
            <a:ext uri="{FF2B5EF4-FFF2-40B4-BE49-F238E27FC236}">
              <a16:creationId xmlns:a16="http://schemas.microsoft.com/office/drawing/2014/main" id="{681317DA-295F-4C84-8251-2B02C0D02235}"/>
            </a:ext>
          </a:extLst>
        </xdr:cNvPr>
        <xdr:cNvSpPr/>
      </xdr:nvSpPr>
      <xdr:spPr>
        <a:xfrm>
          <a:off x="20383500" y="1776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137161</xdr:rowOff>
    </xdr:from>
    <xdr:to>
      <xdr:col>111</xdr:col>
      <xdr:colOff>177800</xdr:colOff>
      <xdr:row>103</xdr:row>
      <xdr:rowOff>154305</xdr:rowOff>
    </xdr:to>
    <xdr:cxnSp macro="">
      <xdr:nvCxnSpPr>
        <xdr:cNvPr id="949" name="直線コネクタ 948">
          <a:extLst>
            <a:ext uri="{FF2B5EF4-FFF2-40B4-BE49-F238E27FC236}">
              <a16:creationId xmlns:a16="http://schemas.microsoft.com/office/drawing/2014/main" id="{E2E874B7-DB92-4382-A82F-4569E3292C45}"/>
            </a:ext>
          </a:extLst>
        </xdr:cNvPr>
        <xdr:cNvCxnSpPr/>
      </xdr:nvCxnSpPr>
      <xdr:spPr>
        <a:xfrm flipV="1">
          <a:off x="20434300" y="1779651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120650</xdr:rowOff>
    </xdr:from>
    <xdr:to>
      <xdr:col>102</xdr:col>
      <xdr:colOff>165100</xdr:colOff>
      <xdr:row>104</xdr:row>
      <xdr:rowOff>50800</xdr:rowOff>
    </xdr:to>
    <xdr:sp macro="" textlink="">
      <xdr:nvSpPr>
        <xdr:cNvPr id="950" name="楕円 949">
          <a:extLst>
            <a:ext uri="{FF2B5EF4-FFF2-40B4-BE49-F238E27FC236}">
              <a16:creationId xmlns:a16="http://schemas.microsoft.com/office/drawing/2014/main" id="{A0F0A6E8-EFE9-4A3D-8E28-C2CD71D49E6E}"/>
            </a:ext>
          </a:extLst>
        </xdr:cNvPr>
        <xdr:cNvSpPr/>
      </xdr:nvSpPr>
      <xdr:spPr>
        <a:xfrm>
          <a:off x="19494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154305</xdr:rowOff>
    </xdr:from>
    <xdr:to>
      <xdr:col>107</xdr:col>
      <xdr:colOff>50800</xdr:colOff>
      <xdr:row>104</xdr:row>
      <xdr:rowOff>0</xdr:rowOff>
    </xdr:to>
    <xdr:cxnSp macro="">
      <xdr:nvCxnSpPr>
        <xdr:cNvPr id="951" name="直線コネクタ 950">
          <a:extLst>
            <a:ext uri="{FF2B5EF4-FFF2-40B4-BE49-F238E27FC236}">
              <a16:creationId xmlns:a16="http://schemas.microsoft.com/office/drawing/2014/main" id="{AB73F4B9-E1E6-418B-AE13-150204E8D159}"/>
            </a:ext>
          </a:extLst>
        </xdr:cNvPr>
        <xdr:cNvCxnSpPr/>
      </xdr:nvCxnSpPr>
      <xdr:spPr>
        <a:xfrm flipV="1">
          <a:off x="19545300" y="178136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137795</xdr:rowOff>
    </xdr:from>
    <xdr:to>
      <xdr:col>98</xdr:col>
      <xdr:colOff>38100</xdr:colOff>
      <xdr:row>104</xdr:row>
      <xdr:rowOff>67945</xdr:rowOff>
    </xdr:to>
    <xdr:sp macro="" textlink="">
      <xdr:nvSpPr>
        <xdr:cNvPr id="952" name="楕円 951">
          <a:extLst>
            <a:ext uri="{FF2B5EF4-FFF2-40B4-BE49-F238E27FC236}">
              <a16:creationId xmlns:a16="http://schemas.microsoft.com/office/drawing/2014/main" id="{8D7A542C-F52A-435A-8B59-DEF57B58C411}"/>
            </a:ext>
          </a:extLst>
        </xdr:cNvPr>
        <xdr:cNvSpPr/>
      </xdr:nvSpPr>
      <xdr:spPr>
        <a:xfrm>
          <a:off x="186055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0</xdr:rowOff>
    </xdr:from>
    <xdr:to>
      <xdr:col>102</xdr:col>
      <xdr:colOff>114300</xdr:colOff>
      <xdr:row>104</xdr:row>
      <xdr:rowOff>17145</xdr:rowOff>
    </xdr:to>
    <xdr:cxnSp macro="">
      <xdr:nvCxnSpPr>
        <xdr:cNvPr id="953" name="直線コネクタ 952">
          <a:extLst>
            <a:ext uri="{FF2B5EF4-FFF2-40B4-BE49-F238E27FC236}">
              <a16:creationId xmlns:a16="http://schemas.microsoft.com/office/drawing/2014/main" id="{7E2B40B0-92E6-458A-9E87-1035E9678596}"/>
            </a:ext>
          </a:extLst>
        </xdr:cNvPr>
        <xdr:cNvCxnSpPr/>
      </xdr:nvCxnSpPr>
      <xdr:spPr>
        <a:xfrm flipV="1">
          <a:off x="18656300" y="178308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139082</xdr:rowOff>
    </xdr:from>
    <xdr:ext cx="469744" cy="259045"/>
    <xdr:sp macro="" textlink="">
      <xdr:nvSpPr>
        <xdr:cNvPr id="954" name="n_1aveValue【庁舎】&#10;一人当たり面積">
          <a:extLst>
            <a:ext uri="{FF2B5EF4-FFF2-40B4-BE49-F238E27FC236}">
              <a16:creationId xmlns:a16="http://schemas.microsoft.com/office/drawing/2014/main" id="{E993DC3E-B091-49B2-8104-9DA0405632CD}"/>
            </a:ext>
          </a:extLst>
        </xdr:cNvPr>
        <xdr:cNvSpPr txBox="1"/>
      </xdr:nvSpPr>
      <xdr:spPr>
        <a:xfrm>
          <a:off x="21075727" y="1814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955" name="n_2aveValue【庁舎】&#10;一人当たり面積">
          <a:extLst>
            <a:ext uri="{FF2B5EF4-FFF2-40B4-BE49-F238E27FC236}">
              <a16:creationId xmlns:a16="http://schemas.microsoft.com/office/drawing/2014/main" id="{A3066696-8571-49EE-8087-7CF66C73A92C}"/>
            </a:ext>
          </a:extLst>
        </xdr:cNvPr>
        <xdr:cNvSpPr txBox="1"/>
      </xdr:nvSpPr>
      <xdr:spPr>
        <a:xfrm>
          <a:off x="20199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17163</xdr:rowOff>
    </xdr:from>
    <xdr:ext cx="469744" cy="259045"/>
    <xdr:sp macro="" textlink="">
      <xdr:nvSpPr>
        <xdr:cNvPr id="956" name="n_3aveValue【庁舎】&#10;一人当たり面積">
          <a:extLst>
            <a:ext uri="{FF2B5EF4-FFF2-40B4-BE49-F238E27FC236}">
              <a16:creationId xmlns:a16="http://schemas.microsoft.com/office/drawing/2014/main" id="{4E767B8F-3EEC-4B2A-8A76-6C03CB1BEE0E}"/>
            </a:ext>
          </a:extLst>
        </xdr:cNvPr>
        <xdr:cNvSpPr txBox="1"/>
      </xdr:nvSpPr>
      <xdr:spPr>
        <a:xfrm>
          <a:off x="19310427" y="1819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22877</xdr:rowOff>
    </xdr:from>
    <xdr:ext cx="469744" cy="259045"/>
    <xdr:sp macro="" textlink="">
      <xdr:nvSpPr>
        <xdr:cNvPr id="957" name="n_4aveValue【庁舎】&#10;一人当たり面積">
          <a:extLst>
            <a:ext uri="{FF2B5EF4-FFF2-40B4-BE49-F238E27FC236}">
              <a16:creationId xmlns:a16="http://schemas.microsoft.com/office/drawing/2014/main" id="{01ABC76C-3509-4A3A-86B4-2175FED28274}"/>
            </a:ext>
          </a:extLst>
        </xdr:cNvPr>
        <xdr:cNvSpPr txBox="1"/>
      </xdr:nvSpPr>
      <xdr:spPr>
        <a:xfrm>
          <a:off x="18421427" y="1819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33038</xdr:rowOff>
    </xdr:from>
    <xdr:ext cx="469744" cy="259045"/>
    <xdr:sp macro="" textlink="">
      <xdr:nvSpPr>
        <xdr:cNvPr id="958" name="n_1mainValue【庁舎】&#10;一人当たり面積">
          <a:extLst>
            <a:ext uri="{FF2B5EF4-FFF2-40B4-BE49-F238E27FC236}">
              <a16:creationId xmlns:a16="http://schemas.microsoft.com/office/drawing/2014/main" id="{BBFDAF83-FE0E-4B0D-AA87-D4B60174534D}"/>
            </a:ext>
          </a:extLst>
        </xdr:cNvPr>
        <xdr:cNvSpPr txBox="1"/>
      </xdr:nvSpPr>
      <xdr:spPr>
        <a:xfrm>
          <a:off x="21075727" y="1752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50182</xdr:rowOff>
    </xdr:from>
    <xdr:ext cx="469744" cy="259045"/>
    <xdr:sp macro="" textlink="">
      <xdr:nvSpPr>
        <xdr:cNvPr id="959" name="n_2mainValue【庁舎】&#10;一人当たり面積">
          <a:extLst>
            <a:ext uri="{FF2B5EF4-FFF2-40B4-BE49-F238E27FC236}">
              <a16:creationId xmlns:a16="http://schemas.microsoft.com/office/drawing/2014/main" id="{B52C6D7B-21CD-4152-8237-B45909CEF10A}"/>
            </a:ext>
          </a:extLst>
        </xdr:cNvPr>
        <xdr:cNvSpPr txBox="1"/>
      </xdr:nvSpPr>
      <xdr:spPr>
        <a:xfrm>
          <a:off x="20199427" y="1753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67327</xdr:rowOff>
    </xdr:from>
    <xdr:ext cx="469744" cy="259045"/>
    <xdr:sp macro="" textlink="">
      <xdr:nvSpPr>
        <xdr:cNvPr id="960" name="n_3mainValue【庁舎】&#10;一人当たり面積">
          <a:extLst>
            <a:ext uri="{FF2B5EF4-FFF2-40B4-BE49-F238E27FC236}">
              <a16:creationId xmlns:a16="http://schemas.microsoft.com/office/drawing/2014/main" id="{1C84D003-86BA-4365-9F12-C88B9558707F}"/>
            </a:ext>
          </a:extLst>
        </xdr:cNvPr>
        <xdr:cNvSpPr txBox="1"/>
      </xdr:nvSpPr>
      <xdr:spPr>
        <a:xfrm>
          <a:off x="19310427" y="1755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84472</xdr:rowOff>
    </xdr:from>
    <xdr:ext cx="469744" cy="259045"/>
    <xdr:sp macro="" textlink="">
      <xdr:nvSpPr>
        <xdr:cNvPr id="961" name="n_4mainValue【庁舎】&#10;一人当たり面積">
          <a:extLst>
            <a:ext uri="{FF2B5EF4-FFF2-40B4-BE49-F238E27FC236}">
              <a16:creationId xmlns:a16="http://schemas.microsoft.com/office/drawing/2014/main" id="{A445A597-78B3-48B1-8662-552E688A49CA}"/>
            </a:ext>
          </a:extLst>
        </xdr:cNvPr>
        <xdr:cNvSpPr txBox="1"/>
      </xdr:nvSpPr>
      <xdr:spPr>
        <a:xfrm>
          <a:off x="18421427" y="1757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a:extLst>
            <a:ext uri="{FF2B5EF4-FFF2-40B4-BE49-F238E27FC236}">
              <a16:creationId xmlns:a16="http://schemas.microsoft.com/office/drawing/2014/main" id="{931C3160-1456-4C76-8745-1FC5060ABEC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a:extLst>
            <a:ext uri="{FF2B5EF4-FFF2-40B4-BE49-F238E27FC236}">
              <a16:creationId xmlns:a16="http://schemas.microsoft.com/office/drawing/2014/main" id="{98FA1C92-2843-4B29-88CF-5BB5E276721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a:extLst>
            <a:ext uri="{FF2B5EF4-FFF2-40B4-BE49-F238E27FC236}">
              <a16:creationId xmlns:a16="http://schemas.microsoft.com/office/drawing/2014/main" id="{0F49A12F-A12F-45E4-81C8-F9F449C608F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村合併後も学校施設統廃合が進んでいないことから、類似団体及び全国平均と比較して体育館・プールの一人当たり面積が大きくなっている。また、旧町村の庁舎を振興事務所として活用していることなどから、庁舎の一人当たり面積も大きくなっている。施設全般に老朽化が進んでお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年度に策定し令和３年度に改訂した改訂公共施設等総合管理計画、令和２年度に策定した公共施設等個別施設計画に基づき、公共建築物等の保有量を圧縮しながら施設の維持管理に努めている。</a:t>
          </a:r>
        </a:p>
        <a:p>
          <a:r>
            <a:rPr kumimoji="1" lang="ja-JP" altLang="en-US" sz="1300">
              <a:latin typeface="ＭＳ Ｐゴシック" panose="020B0600070205080204" pitchFamily="50" charset="-128"/>
              <a:ea typeface="ＭＳ Ｐゴシック" panose="020B0600070205080204" pitchFamily="50" charset="-128"/>
            </a:rPr>
            <a:t>なお令和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関しては、固定資産台帳システム更新に伴い、施設類型の見直しと台帳精査を行ったことにより、一般廃棄物処理施設と消防施設の有形固定資産減価償却率は大幅に低くなり、庁舎の有形固定資産減価償却率は大幅に高くなった（新設施設（減価償却途中かつ規模の大きい施設）が反映されておらず、記載漏れ等があったため</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岐阜県下呂市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29,495
28,730
851.21
26,512,445
25,287,434
1,032,978
13,653,569
22,026,034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前年度と同数値の</a:t>
          </a:r>
          <a:r>
            <a:rPr kumimoji="1" lang="en-US" altLang="ja-JP" sz="1300">
              <a:latin typeface="ＭＳ Ｐゴシック" panose="020B0600070205080204" pitchFamily="50" charset="-128"/>
              <a:ea typeface="ＭＳ Ｐゴシック" panose="020B0600070205080204" pitchFamily="50" charset="-128"/>
            </a:rPr>
            <a:t>0.33</a:t>
          </a:r>
          <a:r>
            <a:rPr kumimoji="1" lang="ja-JP" altLang="en-US" sz="1300">
              <a:latin typeface="ＭＳ Ｐゴシック" panose="020B0600070205080204" pitchFamily="50" charset="-128"/>
              <a:ea typeface="ＭＳ Ｐゴシック" panose="020B0600070205080204" pitchFamily="50" charset="-128"/>
            </a:rPr>
            <a:t>となり、引き続き類似団体平均を下回った。</a:t>
          </a:r>
        </a:p>
        <a:p>
          <a:r>
            <a:rPr kumimoji="1" lang="ja-JP" altLang="en-US" sz="1300">
              <a:latin typeface="ＭＳ Ｐゴシック" panose="020B0600070205080204" pitchFamily="50" charset="-128"/>
              <a:ea typeface="ＭＳ Ｐゴシック" panose="020B0600070205080204" pitchFamily="50" charset="-128"/>
            </a:rPr>
            <a:t>　当市の現状から市税の大幅な増加は見込めないため、徴収率の向上により歳入の確保に努めるとともに、継続的な事務事業の見直しを行うことによって歳出削減を実現し、財政基盤の強化を図る。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155575</xdr:rowOff>
    </xdr:from>
    <xdr:to>
      <xdr:col>23</xdr:col>
      <xdr:colOff>133350</xdr:colOff>
      <xdr:row>43</xdr:row>
      <xdr:rowOff>155575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279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155575</xdr:rowOff>
    </xdr:from>
    <xdr:to>
      <xdr:col>19</xdr:col>
      <xdr:colOff>133350</xdr:colOff>
      <xdr:row>43</xdr:row>
      <xdr:rowOff>155575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155575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104775</xdr:rowOff>
    </xdr:from>
    <xdr:to>
      <xdr:col>23</xdr:col>
      <xdr:colOff>184150</xdr:colOff>
      <xdr:row>44</xdr:row>
      <xdr:rowOff>34925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7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104775</xdr:rowOff>
    </xdr:from>
    <xdr:to>
      <xdr:col>19</xdr:col>
      <xdr:colOff>184150</xdr:colOff>
      <xdr:row>44</xdr:row>
      <xdr:rowOff>34925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19702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地方交付税の減額に伴う経常一般財源の減や、その他経費の増により</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93.1</a:t>
          </a:r>
          <a:r>
            <a:rPr kumimoji="1" lang="ja-JP" altLang="en-US" sz="1300">
              <a:latin typeface="ＭＳ Ｐゴシック" panose="020B0600070205080204" pitchFamily="50" charset="-128"/>
              <a:ea typeface="ＭＳ Ｐゴシック" panose="020B0600070205080204" pitchFamily="50" charset="-128"/>
            </a:rPr>
            <a:t>％となった。今後も分母となる歳入の減少が予想されるため、経常経費の見直しによって弾力性のある財政構造を維持する。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64</xdr:row>
      <xdr:rowOff>71544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98480"/>
          <a:ext cx="838200" cy="34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30904</xdr:rowOff>
    </xdr:from>
    <xdr:to>
      <xdr:col>19</xdr:col>
      <xdr:colOff>133350</xdr:colOff>
      <xdr:row>62</xdr:row>
      <xdr:rowOff>68580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89354"/>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30904</xdr:rowOff>
    </xdr:from>
    <xdr:to>
      <xdr:col>15</xdr:col>
      <xdr:colOff>82550</xdr:colOff>
      <xdr:row>63</xdr:row>
      <xdr:rowOff>17780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489354"/>
          <a:ext cx="889000" cy="32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17780</xdr:rowOff>
    </xdr:from>
    <xdr:to>
      <xdr:col>11</xdr:col>
      <xdr:colOff>31750</xdr:colOff>
      <xdr:row>63</xdr:row>
      <xdr:rowOff>130387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81913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36830</xdr:rowOff>
    </xdr:from>
    <xdr:to>
      <xdr:col>11</xdr:col>
      <xdr:colOff>82550</xdr:colOff>
      <xdr:row>64</xdr:row>
      <xdr:rowOff>138430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123207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149437</xdr:rowOff>
    </xdr:from>
    <xdr:to>
      <xdr:col>7</xdr:col>
      <xdr:colOff>31750</xdr:colOff>
      <xdr:row>65</xdr:row>
      <xdr:rowOff>79587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64364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20744</xdr:rowOff>
    </xdr:from>
    <xdr:to>
      <xdr:col>23</xdr:col>
      <xdr:colOff>184150</xdr:colOff>
      <xdr:row>64</xdr:row>
      <xdr:rowOff>122344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164271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6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151554</xdr:rowOff>
    </xdr:from>
    <xdr:to>
      <xdr:col>15</xdr:col>
      <xdr:colOff>133350</xdr:colOff>
      <xdr:row>61</xdr:row>
      <xdr:rowOff>81704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91881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138430</xdr:rowOff>
    </xdr:from>
    <xdr:to>
      <xdr:col>11</xdr:col>
      <xdr:colOff>82550</xdr:colOff>
      <xdr:row>63</xdr:row>
      <xdr:rowOff>68580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78757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19914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[277,257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当市の広大な面積による行政効率の悪さが大きな要因となり、引き続き全国・県・類似団体平均を大幅に上回っており、人口減少も歯止めがかかっていない状況である。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物件費は公共施設等総合管理計画による公共施設の計画的・継続的な見直し、長寿命化の推進、効率的な施設運営を図ることで管理運営費の削減を図る。</a:t>
          </a:r>
        </a:p>
        <a:p>
          <a:r>
            <a:rPr kumimoji="1" lang="ja-JP" altLang="en-US" sz="1300">
              <a:latin typeface="ＭＳ Ｐゴシック" panose="020B0600070205080204" pitchFamily="50" charset="-128"/>
              <a:ea typeface="ＭＳ Ｐゴシック" panose="020B0600070205080204" pitchFamily="50" charset="-128"/>
            </a:rPr>
            <a:t>　人件費については、定員適正化計画に基づき市民ニーズと業務量に応じた適正な職員数を確保しつつ削減に努める。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43458</xdr:rowOff>
    </xdr:from>
    <xdr:to>
      <xdr:col>23</xdr:col>
      <xdr:colOff>133350</xdr:colOff>
      <xdr:row>87</xdr:row>
      <xdr:rowOff>154902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959608"/>
          <a:ext cx="838200" cy="11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46251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76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113170</xdr:rowOff>
    </xdr:from>
    <xdr:to>
      <xdr:col>19</xdr:col>
      <xdr:colOff>133350</xdr:colOff>
      <xdr:row>87</xdr:row>
      <xdr:rowOff>43458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857870"/>
          <a:ext cx="889000" cy="10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76493</xdr:rowOff>
    </xdr:from>
    <xdr:to>
      <xdr:col>15</xdr:col>
      <xdr:colOff>82550</xdr:colOff>
      <xdr:row>86</xdr:row>
      <xdr:rowOff>113170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821193"/>
          <a:ext cx="889000" cy="3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95780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155242</xdr:rowOff>
    </xdr:from>
    <xdr:to>
      <xdr:col>11</xdr:col>
      <xdr:colOff>31750</xdr:colOff>
      <xdr:row>86</xdr:row>
      <xdr:rowOff>76493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728492"/>
          <a:ext cx="889000" cy="9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43405</xdr:rowOff>
    </xdr:from>
    <xdr:to>
      <xdr:col>11</xdr:col>
      <xdr:colOff>82550</xdr:colOff>
      <xdr:row>84</xdr:row>
      <xdr:rowOff>145005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4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155182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1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85398</xdr:rowOff>
    </xdr:from>
    <xdr:to>
      <xdr:col>7</xdr:col>
      <xdr:colOff>31750</xdr:colOff>
      <xdr:row>84</xdr:row>
      <xdr:rowOff>15548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3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25725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104102</xdr:rowOff>
    </xdr:from>
    <xdr:to>
      <xdr:col>23</xdr:col>
      <xdr:colOff>184150</xdr:colOff>
      <xdr:row>88</xdr:row>
      <xdr:rowOff>34252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502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76179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164108</xdr:rowOff>
    </xdr:from>
    <xdr:to>
      <xdr:col>19</xdr:col>
      <xdr:colOff>184150</xdr:colOff>
      <xdr:row>87</xdr:row>
      <xdr:rowOff>94258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90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79035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995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62370</xdr:rowOff>
    </xdr:from>
    <xdr:to>
      <xdr:col>15</xdr:col>
      <xdr:colOff>133350</xdr:colOff>
      <xdr:row>86</xdr:row>
      <xdr:rowOff>163970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80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148747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89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25693</xdr:rowOff>
    </xdr:from>
    <xdr:to>
      <xdr:col>11</xdr:col>
      <xdr:colOff>82550</xdr:colOff>
      <xdr:row>86</xdr:row>
      <xdr:rowOff>127293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77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112070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856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104442</xdr:rowOff>
    </xdr:from>
    <xdr:to>
      <xdr:col>7</xdr:col>
      <xdr:colOff>31750</xdr:colOff>
      <xdr:row>86</xdr:row>
      <xdr:rowOff>34592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67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19369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76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前年度から横ばいの</a:t>
          </a:r>
          <a:r>
            <a:rPr kumimoji="1" lang="en-US" altLang="ja-JP" sz="1300">
              <a:latin typeface="ＭＳ Ｐゴシック" panose="020B0600070205080204" pitchFamily="50" charset="-128"/>
              <a:ea typeface="ＭＳ Ｐゴシック" panose="020B0600070205080204" pitchFamily="50" charset="-128"/>
            </a:rPr>
            <a:t>97.3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今後も定員適正化計画に基づき、更なる適正化に努める。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97631</xdr:rowOff>
    </xdr:from>
    <xdr:to>
      <xdr:col>81</xdr:col>
      <xdr:colOff>44450</xdr:colOff>
      <xdr:row>84</xdr:row>
      <xdr:rowOff>97631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4994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97631</xdr:rowOff>
    </xdr:from>
    <xdr:to>
      <xdr:col>77</xdr:col>
      <xdr:colOff>44450</xdr:colOff>
      <xdr:row>84</xdr:row>
      <xdr:rowOff>112713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499431"/>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67469</xdr:rowOff>
    </xdr:from>
    <xdr:to>
      <xdr:col>72</xdr:col>
      <xdr:colOff>203200</xdr:colOff>
      <xdr:row>84</xdr:row>
      <xdr:rowOff>112713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469269"/>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163371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6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103188</xdr:rowOff>
    </xdr:from>
    <xdr:to>
      <xdr:col>68</xdr:col>
      <xdr:colOff>152400</xdr:colOff>
      <xdr:row>84</xdr:row>
      <xdr:rowOff>67469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333538"/>
          <a:ext cx="889000" cy="13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61913</xdr:rowOff>
    </xdr:from>
    <xdr:to>
      <xdr:col>68</xdr:col>
      <xdr:colOff>203200</xdr:colOff>
      <xdr:row>84</xdr:row>
      <xdr:rowOff>163513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6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148290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5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76994</xdr:rowOff>
    </xdr:from>
    <xdr:to>
      <xdr:col>64</xdr:col>
      <xdr:colOff>152400</xdr:colOff>
      <xdr:row>85</xdr:row>
      <xdr:rowOff>7144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163371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6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46831</xdr:rowOff>
    </xdr:from>
    <xdr:to>
      <xdr:col>81</xdr:col>
      <xdr:colOff>95250</xdr:colOff>
      <xdr:row>84</xdr:row>
      <xdr:rowOff>148431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4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63358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9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46831</xdr:rowOff>
    </xdr:from>
    <xdr:to>
      <xdr:col>77</xdr:col>
      <xdr:colOff>95250</xdr:colOff>
      <xdr:row>84</xdr:row>
      <xdr:rowOff>148431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4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158608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17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61913</xdr:rowOff>
    </xdr:from>
    <xdr:to>
      <xdr:col>73</xdr:col>
      <xdr:colOff>44450</xdr:colOff>
      <xdr:row>84</xdr:row>
      <xdr:rowOff>163513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2240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3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16669</xdr:rowOff>
    </xdr:from>
    <xdr:to>
      <xdr:col>68</xdr:col>
      <xdr:colOff>203200</xdr:colOff>
      <xdr:row>84</xdr:row>
      <xdr:rowOff>118269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1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128446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87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52388</xdr:rowOff>
    </xdr:from>
    <xdr:to>
      <xdr:col>64</xdr:col>
      <xdr:colOff>152400</xdr:colOff>
      <xdr:row>83</xdr:row>
      <xdr:rowOff>153988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28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164165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5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月の合併時から旧</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町村の庁舎を振興事務所として使用していることで行政効率が悪いうえ、多くの人員を配置する必要があることから、全国・県・類似団体平均を大幅に上回る要因となっている。</a:t>
          </a:r>
        </a:p>
        <a:p>
          <a:r>
            <a:rPr kumimoji="1" lang="ja-JP" altLang="en-US" sz="1300">
              <a:latin typeface="ＭＳ Ｐゴシック" panose="020B0600070205080204" pitchFamily="50" charset="-128"/>
              <a:ea typeface="ＭＳ Ｐゴシック" panose="020B0600070205080204" pitchFamily="50" charset="-128"/>
            </a:rPr>
            <a:t>　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次定員適正化計画から、第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次計画にかけて</a:t>
          </a:r>
          <a:r>
            <a:rPr kumimoji="1" lang="en-US" altLang="ja-JP" sz="1300">
              <a:latin typeface="ＭＳ Ｐゴシック" panose="020B0600070205080204" pitchFamily="50" charset="-128"/>
              <a:ea typeface="ＭＳ Ｐゴシック" panose="020B0600070205080204" pitchFamily="50" charset="-128"/>
            </a:rPr>
            <a:t>22.4%</a:t>
          </a:r>
          <a:r>
            <a:rPr kumimoji="1" lang="ja-JP" altLang="en-US" sz="1300">
              <a:latin typeface="ＭＳ Ｐゴシック" panose="020B0600070205080204" pitchFamily="50" charset="-128"/>
              <a:ea typeface="ＭＳ Ｐゴシック" panose="020B0600070205080204" pitchFamily="50" charset="-128"/>
            </a:rPr>
            <a:t>の人員削減を行い職員数の適正化を図ってきたが、地理的な要因や分庁方式を継続する中で、さらなる大幅な人員削減は困難な状況である。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61867</xdr:rowOff>
    </xdr:from>
    <xdr:to>
      <xdr:col>81</xdr:col>
      <xdr:colOff>44450</xdr:colOff>
      <xdr:row>66</xdr:row>
      <xdr:rowOff>68762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377567"/>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152884</xdr:rowOff>
    </xdr:from>
    <xdr:to>
      <xdr:col>77</xdr:col>
      <xdr:colOff>44450</xdr:colOff>
      <xdr:row>66</xdr:row>
      <xdr:rowOff>61867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29713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117263</xdr:rowOff>
    </xdr:from>
    <xdr:to>
      <xdr:col>72</xdr:col>
      <xdr:colOff>203200</xdr:colOff>
      <xdr:row>65</xdr:row>
      <xdr:rowOff>152884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261513"/>
          <a:ext cx="889000" cy="3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95431</xdr:rowOff>
    </xdr:from>
    <xdr:to>
      <xdr:col>68</xdr:col>
      <xdr:colOff>152400</xdr:colOff>
      <xdr:row>65</xdr:row>
      <xdr:rowOff>117263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239681"/>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12035</xdr:rowOff>
    </xdr:from>
    <xdr:to>
      <xdr:col>68</xdr:col>
      <xdr:colOff>203200</xdr:colOff>
      <xdr:row>62</xdr:row>
      <xdr:rowOff>113635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123812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10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154759</xdr:rowOff>
    </xdr:from>
    <xdr:to>
      <xdr:col>64</xdr:col>
      <xdr:colOff>152400</xdr:colOff>
      <xdr:row>62</xdr:row>
      <xdr:rowOff>84909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95086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17962</xdr:rowOff>
    </xdr:from>
    <xdr:to>
      <xdr:col>81</xdr:col>
      <xdr:colOff>95250</xdr:colOff>
      <xdr:row>66</xdr:row>
      <xdr:rowOff>119562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33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85289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229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11067</xdr:rowOff>
    </xdr:from>
    <xdr:to>
      <xdr:col>77</xdr:col>
      <xdr:colOff>95250</xdr:colOff>
      <xdr:row>66</xdr:row>
      <xdr:rowOff>112667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32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97444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413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102084</xdr:rowOff>
    </xdr:from>
    <xdr:to>
      <xdr:col>73</xdr:col>
      <xdr:colOff>44450</xdr:colOff>
      <xdr:row>66</xdr:row>
      <xdr:rowOff>32234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2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17011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3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66463</xdr:rowOff>
    </xdr:from>
    <xdr:to>
      <xdr:col>68</xdr:col>
      <xdr:colOff>203200</xdr:colOff>
      <xdr:row>65</xdr:row>
      <xdr:rowOff>168063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152840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29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44631</xdr:rowOff>
    </xdr:from>
    <xdr:to>
      <xdr:col>64</xdr:col>
      <xdr:colOff>152400</xdr:colOff>
      <xdr:row>65</xdr:row>
      <xdr:rowOff>146231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18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131008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275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ポイント改善し　</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％となった。前年度との単年度の比較では標準財政規模等の増により</a:t>
          </a:r>
          <a:r>
            <a:rPr kumimoji="1" lang="en-US" altLang="ja-JP" sz="1300">
              <a:latin typeface="ＭＳ Ｐゴシック" panose="020B0600070205080204" pitchFamily="50" charset="-128"/>
              <a:ea typeface="ＭＳ Ｐゴシック" panose="020B0600070205080204" pitchFamily="50" charset="-128"/>
            </a:rPr>
            <a:t>1.86</a:t>
          </a:r>
          <a:r>
            <a:rPr kumimoji="1" lang="ja-JP" altLang="en-US" sz="1300">
              <a:latin typeface="ＭＳ Ｐゴシック" panose="020B0600070205080204" pitchFamily="50" charset="-128"/>
              <a:ea typeface="ＭＳ Ｐゴシック" panose="020B0600070205080204" pitchFamily="50" charset="-128"/>
            </a:rPr>
            <a:t>ポイント改善した。将来負担の軽減のため</a:t>
          </a:r>
          <a:r>
            <a:rPr kumimoji="1" lang="en-US" altLang="ja-JP" sz="1300">
              <a:latin typeface="ＭＳ Ｐゴシック" panose="020B0600070205080204" pitchFamily="50" charset="-128"/>
              <a:ea typeface="ＭＳ Ｐゴシック" panose="020B0600070205080204" pitchFamily="50" charset="-128"/>
            </a:rPr>
            <a:t>2040</a:t>
          </a:r>
          <a:r>
            <a:rPr kumimoji="1" lang="ja-JP" altLang="en-US" sz="1300">
              <a:latin typeface="ＭＳ Ｐゴシック" panose="020B0600070205080204" pitchFamily="50" charset="-128"/>
              <a:ea typeface="ＭＳ Ｐゴシック" panose="020B0600070205080204" pitchFamily="50" charset="-128"/>
            </a:rPr>
            <a:t>年に</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％以下とすることを第３次総合計画の重点プロジェクトとして設定し、引き続き選択と集中による市債の発行抑制に努める。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14817</xdr:rowOff>
    </xdr:from>
    <xdr:to>
      <xdr:col>81</xdr:col>
      <xdr:colOff>44450</xdr:colOff>
      <xdr:row>43</xdr:row>
      <xdr:rowOff>83759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387167"/>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83759</xdr:rowOff>
    </xdr:from>
    <xdr:to>
      <xdr:col>77</xdr:col>
      <xdr:colOff>44450</xdr:colOff>
      <xdr:row>43</xdr:row>
      <xdr:rowOff>95250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95250</xdr:rowOff>
    </xdr:from>
    <xdr:to>
      <xdr:col>72</xdr:col>
      <xdr:colOff>203200</xdr:colOff>
      <xdr:row>43</xdr:row>
      <xdr:rowOff>164193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4676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164193</xdr:rowOff>
    </xdr:from>
    <xdr:to>
      <xdr:col>68</xdr:col>
      <xdr:colOff>152400</xdr:colOff>
      <xdr:row>44</xdr:row>
      <xdr:rowOff>50195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53654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154412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54126</xdr:rowOff>
    </xdr:from>
    <xdr:to>
      <xdr:col>64</xdr:col>
      <xdr:colOff>152400</xdr:colOff>
      <xdr:row>41</xdr:row>
      <xdr:rowOff>155726</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08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165903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5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135467</xdr:rowOff>
    </xdr:from>
    <xdr:to>
      <xdr:col>81</xdr:col>
      <xdr:colOff>95250</xdr:colOff>
      <xdr:row>43</xdr:row>
      <xdr:rowOff>65617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107544</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32959</xdr:rowOff>
    </xdr:from>
    <xdr:to>
      <xdr:col>77</xdr:col>
      <xdr:colOff>95250</xdr:colOff>
      <xdr:row>43</xdr:row>
      <xdr:rowOff>134559</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119336</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44450</xdr:rowOff>
    </xdr:from>
    <xdr:to>
      <xdr:col>73</xdr:col>
      <xdr:colOff>44450</xdr:colOff>
      <xdr:row>43</xdr:row>
      <xdr:rowOff>146050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130827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113393</xdr:rowOff>
    </xdr:from>
    <xdr:to>
      <xdr:col>68</xdr:col>
      <xdr:colOff>203200</xdr:colOff>
      <xdr:row>44</xdr:row>
      <xdr:rowOff>43543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28320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170845</xdr:rowOff>
    </xdr:from>
    <xdr:to>
      <xdr:col>64</xdr:col>
      <xdr:colOff>152400</xdr:colOff>
      <xdr:row>44</xdr:row>
      <xdr:rowOff>100995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85772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となった。公営企業債残高の減に伴う公営企業債等繰入見込額が減となったことや償還に充当可能な基金が増となったことが主な要因となった。今後も計画的な市債発行による抑制と、将来を見据えた計画的な基金積立により財政の健全化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59969</xdr:rowOff>
    </xdr:from>
    <xdr:to>
      <xdr:col>81</xdr:col>
      <xdr:colOff>44450</xdr:colOff>
      <xdr:row>14</xdr:row>
      <xdr:rowOff>98095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460269"/>
          <a:ext cx="838200" cy="3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55084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45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98095</xdr:rowOff>
    </xdr:from>
    <xdr:to>
      <xdr:col>77</xdr:col>
      <xdr:colOff>44450</xdr:colOff>
      <xdr:row>14</xdr:row>
      <xdr:rowOff>99543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498395"/>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171315</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571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99543</xdr:rowOff>
    </xdr:from>
    <xdr:to>
      <xdr:col>72</xdr:col>
      <xdr:colOff>203200</xdr:colOff>
      <xdr:row>14</xdr:row>
      <xdr:rowOff>131394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499843"/>
          <a:ext cx="889000" cy="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122580</xdr:rowOff>
    </xdr:from>
    <xdr:to>
      <xdr:col>73</xdr:col>
      <xdr:colOff>44450</xdr:colOff>
      <xdr:row>15</xdr:row>
      <xdr:rowOff>52730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37507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6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127533</xdr:rowOff>
    </xdr:from>
    <xdr:to>
      <xdr:col>68</xdr:col>
      <xdr:colOff>152400</xdr:colOff>
      <xdr:row>14</xdr:row>
      <xdr:rowOff>131394</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3512800" y="2527833"/>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156845</xdr:rowOff>
    </xdr:from>
    <xdr:to>
      <xdr:col>68</xdr:col>
      <xdr:colOff>203200</xdr:colOff>
      <xdr:row>15</xdr:row>
      <xdr:rowOff>86995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5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71772</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64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15316</xdr:rowOff>
    </xdr:from>
    <xdr:to>
      <xdr:col>64</xdr:col>
      <xdr:colOff>152400</xdr:colOff>
      <xdr:row>15</xdr:row>
      <xdr:rowOff>116916</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58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101693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673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9169</xdr:rowOff>
    </xdr:from>
    <xdr:to>
      <xdr:col>81</xdr:col>
      <xdr:colOff>95250</xdr:colOff>
      <xdr:row>14</xdr:row>
      <xdr:rowOff>110769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40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101896</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3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47295</xdr:rowOff>
    </xdr:from>
    <xdr:to>
      <xdr:col>77</xdr:col>
      <xdr:colOff>95250</xdr:colOff>
      <xdr:row>14</xdr:row>
      <xdr:rowOff>148895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44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159072</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216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48743</xdr:rowOff>
    </xdr:from>
    <xdr:to>
      <xdr:col>73</xdr:col>
      <xdr:colOff>44450</xdr:colOff>
      <xdr:row>14</xdr:row>
      <xdr:rowOff>150343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4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160520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21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80594</xdr:rowOff>
    </xdr:from>
    <xdr:to>
      <xdr:col>68</xdr:col>
      <xdr:colOff>203200</xdr:colOff>
      <xdr:row>15</xdr:row>
      <xdr:rowOff>10744</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48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20921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249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76733</xdr:rowOff>
    </xdr:from>
    <xdr:to>
      <xdr:col>64</xdr:col>
      <xdr:colOff>152400</xdr:colOff>
      <xdr:row>15</xdr:row>
      <xdr:rowOff>6883</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47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17060</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245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岐阜県下呂市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29,495
28,730
851.21
26,512,445
25,287,434
1,032,978
13,653,569
22,026,034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経常一般財源の減により、前年度から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今後も定員適正化計画に基づき、将来的に安定した必要な職員数を確保しつつ削減に努める。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48078</xdr:rowOff>
    </xdr:from>
    <xdr:to>
      <xdr:col>24</xdr:col>
      <xdr:colOff>25400</xdr:colOff>
      <xdr:row>37</xdr:row>
      <xdr:rowOff>80736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39172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98170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110672</xdr:rowOff>
    </xdr:from>
    <xdr:to>
      <xdr:col>19</xdr:col>
      <xdr:colOff>187325</xdr:colOff>
      <xdr:row>37</xdr:row>
      <xdr:rowOff>48078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2828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110672</xdr:rowOff>
    </xdr:from>
    <xdr:to>
      <xdr:col>15</xdr:col>
      <xdr:colOff>98425</xdr:colOff>
      <xdr:row>37</xdr:row>
      <xdr:rowOff>80736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82872"/>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84563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26307</xdr:rowOff>
    </xdr:from>
    <xdr:to>
      <xdr:col>11</xdr:col>
      <xdr:colOff>9525</xdr:colOff>
      <xdr:row>37</xdr:row>
      <xdr:rowOff>80736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3699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136072</xdr:rowOff>
    </xdr:from>
    <xdr:to>
      <xdr:col>11</xdr:col>
      <xdr:colOff>60325</xdr:colOff>
      <xdr:row>37</xdr:row>
      <xdr:rowOff>66222</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76399</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70757</xdr:rowOff>
    </xdr:from>
    <xdr:to>
      <xdr:col>6</xdr:col>
      <xdr:colOff>171450</xdr:colOff>
      <xdr:row>37</xdr:row>
      <xdr:rowOff>907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11084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29936</xdr:rowOff>
    </xdr:from>
    <xdr:to>
      <xdr:col>24</xdr:col>
      <xdr:colOff>76200</xdr:colOff>
      <xdr:row>37</xdr:row>
      <xdr:rowOff>131536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2013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4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168728</xdr:rowOff>
    </xdr:from>
    <xdr:to>
      <xdr:col>20</xdr:col>
      <xdr:colOff>38100</xdr:colOff>
      <xdr:row>37</xdr:row>
      <xdr:rowOff>98878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83655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2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59872</xdr:rowOff>
    </xdr:from>
    <xdr:to>
      <xdr:col>15</xdr:col>
      <xdr:colOff>149225</xdr:colOff>
      <xdr:row>36</xdr:row>
      <xdr:rowOff>161472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146249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29936</xdr:rowOff>
    </xdr:from>
    <xdr:to>
      <xdr:col>11</xdr:col>
      <xdr:colOff>60325</xdr:colOff>
      <xdr:row>37</xdr:row>
      <xdr:rowOff>131536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116312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5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146957</xdr:rowOff>
    </xdr:from>
    <xdr:to>
      <xdr:col>6</xdr:col>
      <xdr:colOff>171450</xdr:colOff>
      <xdr:row>37</xdr:row>
      <xdr:rowOff>77107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61884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施設の管理費用や指定管理料の増加等により前年度から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ポイント悪化した。今後も維持管理の効率化や公共施設の計画的・継続的な見直し、効率的な施設運営を図ることで経費削減に努める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xdr:rowOff>
    </xdr:from>
    <xdr:to>
      <xdr:col>82</xdr:col>
      <xdr:colOff>107950</xdr:colOff>
      <xdr:row>17</xdr:row>
      <xdr:rowOff>85090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159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17</xdr:row>
      <xdr:rowOff>1270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787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104140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778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104140</xdr:rowOff>
    </xdr:from>
    <xdr:to>
      <xdr:col>69</xdr:col>
      <xdr:colOff>92075</xdr:colOff>
      <xdr:row>16</xdr:row>
      <xdr:rowOff>119380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47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163830</xdr:rowOff>
    </xdr:from>
    <xdr:to>
      <xdr:col>69</xdr:col>
      <xdr:colOff>142875</xdr:colOff>
      <xdr:row>16</xdr:row>
      <xdr:rowOff>93980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104157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6367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121920</xdr:rowOff>
    </xdr:from>
    <xdr:to>
      <xdr:col>78</xdr:col>
      <xdr:colOff>120650</xdr:colOff>
      <xdr:row>17</xdr:row>
      <xdr:rowOff>52070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154957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こども園に対する指定管理料の増額等により前年度から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ポイント悪化した。今後も市単独事業の見直しや財源の確保に努め、財政圧迫の要因とならないよう支援をしていく。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55</xdr:row>
      <xdr:rowOff>129722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5159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86178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483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53522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4615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75293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461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78922</xdr:rowOff>
    </xdr:from>
    <xdr:to>
      <xdr:col>24</xdr:col>
      <xdr:colOff>76200</xdr:colOff>
      <xdr:row>56</xdr:row>
      <xdr:rowOff>9072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95449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136270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企業会計への出資金や維持補修費の増加等により前年度から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17.4</a:t>
          </a:r>
          <a:r>
            <a:rPr kumimoji="1" lang="ja-JP" altLang="en-US" sz="1300">
              <a:latin typeface="ＭＳ Ｐゴシック" panose="020B0600070205080204" pitchFamily="50" charset="-128"/>
              <a:ea typeface="ＭＳ Ｐゴシック" panose="020B0600070205080204" pitchFamily="50" charset="-128"/>
            </a:rPr>
            <a:t>％となった。上下水道事業の経営改善に取り組み、普通会計への負担を減らしていくように努める。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100330</xdr:rowOff>
    </xdr:from>
    <xdr:to>
      <xdr:col>82</xdr:col>
      <xdr:colOff>107950</xdr:colOff>
      <xdr:row>58</xdr:row>
      <xdr:rowOff>81280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87298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31750</xdr:rowOff>
    </xdr:from>
    <xdr:to>
      <xdr:col>78</xdr:col>
      <xdr:colOff>69850</xdr:colOff>
      <xdr:row>57</xdr:row>
      <xdr:rowOff>100330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044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43180</xdr:rowOff>
    </xdr:from>
    <xdr:to>
      <xdr:col>73</xdr:col>
      <xdr:colOff>180975</xdr:colOff>
      <xdr:row>57</xdr:row>
      <xdr:rowOff>31750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443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43180</xdr:rowOff>
    </xdr:from>
    <xdr:to>
      <xdr:col>69</xdr:col>
      <xdr:colOff>92075</xdr:colOff>
      <xdr:row>59</xdr:row>
      <xdr:rowOff>77470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44380"/>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168927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2557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49530</xdr:rowOff>
    </xdr:from>
    <xdr:to>
      <xdr:col>78</xdr:col>
      <xdr:colOff>120650</xdr:colOff>
      <xdr:row>57</xdr:row>
      <xdr:rowOff>151130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163830</xdr:rowOff>
    </xdr:from>
    <xdr:to>
      <xdr:col>69</xdr:col>
      <xdr:colOff>142875</xdr:colOff>
      <xdr:row>56</xdr:row>
      <xdr:rowOff>93980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104157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26670</xdr:rowOff>
    </xdr:from>
    <xdr:to>
      <xdr:col>65</xdr:col>
      <xdr:colOff>53975</xdr:colOff>
      <xdr:row>59</xdr:row>
      <xdr:rowOff>128270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113047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金山病院事業会計への補助金の増加等により前年度より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ポイント悪化した。今後も補助金や負担金の目的、必要性を再確認し、費用対効果を検証しながら低い水準の維持に努める。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120142</xdr:rowOff>
    </xdr:from>
    <xdr:to>
      <xdr:col>82</xdr:col>
      <xdr:colOff>107950</xdr:colOff>
      <xdr:row>35</xdr:row>
      <xdr:rowOff>156718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2089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35</xdr:row>
      <xdr:rowOff>170434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1208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170434</xdr:rowOff>
    </xdr:from>
    <xdr:to>
      <xdr:col>73</xdr:col>
      <xdr:colOff>180975</xdr:colOff>
      <xdr:row>36</xdr:row>
      <xdr:rowOff>117856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17118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33274</xdr:rowOff>
    </xdr:from>
    <xdr:to>
      <xdr:col>69</xdr:col>
      <xdr:colOff>92075</xdr:colOff>
      <xdr:row>36</xdr:row>
      <xdr:rowOff>117856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034024"/>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105918</xdr:rowOff>
    </xdr:from>
    <xdr:to>
      <xdr:col>82</xdr:col>
      <xdr:colOff>158750</xdr:colOff>
      <xdr:row>36</xdr:row>
      <xdr:rowOff>36068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122445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69342</xdr:rowOff>
    </xdr:from>
    <xdr:to>
      <xdr:col>78</xdr:col>
      <xdr:colOff>120650</xdr:colOff>
      <xdr:row>35</xdr:row>
      <xdr:rowOff>170942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9669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119634</xdr:rowOff>
    </xdr:from>
    <xdr:to>
      <xdr:col>74</xdr:col>
      <xdr:colOff>31750</xdr:colOff>
      <xdr:row>36</xdr:row>
      <xdr:rowOff>49784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59961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67056</xdr:rowOff>
    </xdr:from>
    <xdr:to>
      <xdr:col>69</xdr:col>
      <xdr:colOff>142875</xdr:colOff>
      <xdr:row>36</xdr:row>
      <xdr:rowOff>168656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153924</xdr:rowOff>
    </xdr:from>
    <xdr:to>
      <xdr:col>65</xdr:col>
      <xdr:colOff>53975</xdr:colOff>
      <xdr:row>35</xdr:row>
      <xdr:rowOff>84074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94251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17.6</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今後も新たな市債発行が公債費を超えないよう抑制に努め公債費を圧縮する。また、交付税算定に有利となる市債を活用し、世代間負担が公平になるよう努める。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17272</xdr:rowOff>
    </xdr:from>
    <xdr:to>
      <xdr:col>24</xdr:col>
      <xdr:colOff>25400</xdr:colOff>
      <xdr:row>78</xdr:row>
      <xdr:rowOff>30987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390372"/>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131590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61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30987</xdr:rowOff>
    </xdr:from>
    <xdr:to>
      <xdr:col>19</xdr:col>
      <xdr:colOff>187325</xdr:colOff>
      <xdr:row>78</xdr:row>
      <xdr:rowOff>44704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404087"/>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44704</xdr:rowOff>
    </xdr:from>
    <xdr:to>
      <xdr:col>15</xdr:col>
      <xdr:colOff>98425</xdr:colOff>
      <xdr:row>78</xdr:row>
      <xdr:rowOff>117856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4178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104139</xdr:rowOff>
    </xdr:from>
    <xdr:to>
      <xdr:col>11</xdr:col>
      <xdr:colOff>9525</xdr:colOff>
      <xdr:row>78</xdr:row>
      <xdr:rowOff>117856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47723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142494</xdr:rowOff>
    </xdr:from>
    <xdr:to>
      <xdr:col>11</xdr:col>
      <xdr:colOff>60325</xdr:colOff>
      <xdr:row>78</xdr:row>
      <xdr:rowOff>72644</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82821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11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96538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137922</xdr:rowOff>
    </xdr:from>
    <xdr:to>
      <xdr:col>24</xdr:col>
      <xdr:colOff>76200</xdr:colOff>
      <xdr:row>78</xdr:row>
      <xdr:rowOff>68072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109999</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151637</xdr:rowOff>
    </xdr:from>
    <xdr:to>
      <xdr:col>20</xdr:col>
      <xdr:colOff>38100</xdr:colOff>
      <xdr:row>78</xdr:row>
      <xdr:rowOff>81787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66564</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3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165354</xdr:rowOff>
    </xdr:from>
    <xdr:to>
      <xdr:col>15</xdr:col>
      <xdr:colOff>149225</xdr:colOff>
      <xdr:row>78</xdr:row>
      <xdr:rowOff>95504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67056</xdr:rowOff>
    </xdr:from>
    <xdr:to>
      <xdr:col>11</xdr:col>
      <xdr:colOff>60325</xdr:colOff>
      <xdr:row>78</xdr:row>
      <xdr:rowOff>168656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153433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139716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公債費を除いた経費全体の経常収支比率は前年度から</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75.5</a:t>
          </a:r>
          <a:r>
            <a:rPr kumimoji="1" lang="ja-JP" altLang="en-US" sz="1300">
              <a:latin typeface="ＭＳ Ｐゴシック" panose="020B0600070205080204" pitchFamily="50" charset="-128"/>
              <a:ea typeface="ＭＳ Ｐゴシック" panose="020B0600070205080204" pitchFamily="50" charset="-128"/>
            </a:rPr>
            <a:t>％となり、類似団体平均を上回った。　引き続き継続的な事務事業の見直しによる経費削減、市税徴収率の向上による歳入確保を進め、財政の健全化に努める。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64135</xdr:rowOff>
    </xdr:from>
    <xdr:to>
      <xdr:col>82</xdr:col>
      <xdr:colOff>107950</xdr:colOff>
      <xdr:row>75</xdr:row>
      <xdr:rowOff>155575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751435"/>
          <a:ext cx="8382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87012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77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69850</xdr:rowOff>
    </xdr:from>
    <xdr:to>
      <xdr:col>78</xdr:col>
      <xdr:colOff>69850</xdr:colOff>
      <xdr:row>74</xdr:row>
      <xdr:rowOff>64135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585700"/>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41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69850</xdr:rowOff>
    </xdr:from>
    <xdr:to>
      <xdr:col>73</xdr:col>
      <xdr:colOff>180975</xdr:colOff>
      <xdr:row>74</xdr:row>
      <xdr:rowOff>41275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58570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93997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7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41275</xdr:rowOff>
    </xdr:from>
    <xdr:to>
      <xdr:col>69</xdr:col>
      <xdr:colOff>92075</xdr:colOff>
      <xdr:row>74</xdr:row>
      <xdr:rowOff>138430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72857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1905</xdr:rowOff>
    </xdr:from>
    <xdr:to>
      <xdr:col>65</xdr:col>
      <xdr:colOff>53975</xdr:colOff>
      <xdr:row>76</xdr:row>
      <xdr:rowOff>103505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88282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1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104775</xdr:rowOff>
    </xdr:from>
    <xdr:to>
      <xdr:col>82</xdr:col>
      <xdr:colOff>158750</xdr:colOff>
      <xdr:row>76</xdr:row>
      <xdr:rowOff>34925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76852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3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13335</xdr:rowOff>
    </xdr:from>
    <xdr:to>
      <xdr:col>78</xdr:col>
      <xdr:colOff>120650</xdr:colOff>
      <xdr:row>74</xdr:row>
      <xdr:rowOff>114935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7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125112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46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19050</xdr:rowOff>
    </xdr:from>
    <xdr:to>
      <xdr:col>74</xdr:col>
      <xdr:colOff>31750</xdr:colOff>
      <xdr:row>73</xdr:row>
      <xdr:rowOff>120650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130827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161925</xdr:rowOff>
    </xdr:from>
    <xdr:to>
      <xdr:col>69</xdr:col>
      <xdr:colOff>142875</xdr:colOff>
      <xdr:row>74</xdr:row>
      <xdr:rowOff>92075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6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102252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44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87630</xdr:rowOff>
    </xdr:from>
    <xdr:to>
      <xdr:col>65</xdr:col>
      <xdr:colOff>53975</xdr:colOff>
      <xdr:row>75</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27957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岐阜県下呂市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82865</xdr:rowOff>
    </xdr:from>
    <xdr:to>
      <xdr:col>29</xdr:col>
      <xdr:colOff>127000</xdr:colOff>
      <xdr:row>13</xdr:row>
      <xdr:rowOff>116043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359340"/>
          <a:ext cx="647700" cy="33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4371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116043</xdr:rowOff>
    </xdr:from>
    <xdr:to>
      <xdr:col>26</xdr:col>
      <xdr:colOff>50800</xdr:colOff>
      <xdr:row>14</xdr:row>
      <xdr:rowOff>54519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392518"/>
          <a:ext cx="698500" cy="109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54519</xdr:rowOff>
    </xdr:from>
    <xdr:to>
      <xdr:col>22</xdr:col>
      <xdr:colOff>114300</xdr:colOff>
      <xdr:row>14</xdr:row>
      <xdr:rowOff>78308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502444"/>
          <a:ext cx="698500" cy="23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7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78308</xdr:rowOff>
    </xdr:from>
    <xdr:to>
      <xdr:col>18</xdr:col>
      <xdr:colOff>177800</xdr:colOff>
      <xdr:row>15</xdr:row>
      <xdr:rowOff>6253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526233"/>
          <a:ext cx="698500" cy="99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121951</xdr:rowOff>
    </xdr:from>
    <xdr:to>
      <xdr:col>19</xdr:col>
      <xdr:colOff>38100</xdr:colOff>
      <xdr:row>16</xdr:row>
      <xdr:rowOff>52101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741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36878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27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155981</xdr:rowOff>
    </xdr:from>
    <xdr:to>
      <xdr:col>15</xdr:col>
      <xdr:colOff>101600</xdr:colOff>
      <xdr:row>16</xdr:row>
      <xdr:rowOff>86131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775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70908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6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32065</xdr:rowOff>
    </xdr:from>
    <xdr:to>
      <xdr:col>29</xdr:col>
      <xdr:colOff>177800</xdr:colOff>
      <xdr:row>13</xdr:row>
      <xdr:rowOff>133665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308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48592</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15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65243</xdr:rowOff>
    </xdr:from>
    <xdr:to>
      <xdr:col>26</xdr:col>
      <xdr:colOff>101600</xdr:colOff>
      <xdr:row>13</xdr:row>
      <xdr:rowOff>166843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341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5570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110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3719</xdr:rowOff>
    </xdr:from>
    <xdr:to>
      <xdr:col>22</xdr:col>
      <xdr:colOff>165100</xdr:colOff>
      <xdr:row>14</xdr:row>
      <xdr:rowOff>105319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451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115496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22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27508</xdr:rowOff>
    </xdr:from>
    <xdr:to>
      <xdr:col>19</xdr:col>
      <xdr:colOff>38100</xdr:colOff>
      <xdr:row>14</xdr:row>
      <xdr:rowOff>129108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475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139285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244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126903</xdr:rowOff>
    </xdr:from>
    <xdr:to>
      <xdr:col>15</xdr:col>
      <xdr:colOff>101600</xdr:colOff>
      <xdr:row>15</xdr:row>
      <xdr:rowOff>57053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574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67230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34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248583</xdr:rowOff>
    </xdr:from>
    <xdr:to>
      <xdr:col>29</xdr:col>
      <xdr:colOff>127000</xdr:colOff>
      <xdr:row>34</xdr:row>
      <xdr:rowOff>91763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173133"/>
          <a:ext cx="647700" cy="186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145073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55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248583</xdr:rowOff>
    </xdr:from>
    <xdr:to>
      <xdr:col>26</xdr:col>
      <xdr:colOff>50800</xdr:colOff>
      <xdr:row>34</xdr:row>
      <xdr:rowOff>67988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173133"/>
          <a:ext cx="698500" cy="162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9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340676</xdr:rowOff>
    </xdr:from>
    <xdr:to>
      <xdr:col>22</xdr:col>
      <xdr:colOff>114300</xdr:colOff>
      <xdr:row>34</xdr:row>
      <xdr:rowOff>67988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265226"/>
          <a:ext cx="698500" cy="70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340676</xdr:rowOff>
    </xdr:from>
    <xdr:to>
      <xdr:col>18</xdr:col>
      <xdr:colOff>177800</xdr:colOff>
      <xdr:row>34</xdr:row>
      <xdr:rowOff>17141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265226"/>
          <a:ext cx="698500" cy="19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225476</xdr:rowOff>
    </xdr:from>
    <xdr:to>
      <xdr:col>19</xdr:col>
      <xdr:colOff>38100</xdr:colOff>
      <xdr:row>35</xdr:row>
      <xdr:rowOff>327076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311853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2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224496</xdr:rowOff>
    </xdr:from>
    <xdr:to>
      <xdr:col>15</xdr:col>
      <xdr:colOff>101600</xdr:colOff>
      <xdr:row>35</xdr:row>
      <xdr:rowOff>326096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348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310873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21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40963</xdr:rowOff>
    </xdr:from>
    <xdr:to>
      <xdr:col>29</xdr:col>
      <xdr:colOff>177800</xdr:colOff>
      <xdr:row>34</xdr:row>
      <xdr:rowOff>142563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308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228940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15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197783</xdr:rowOff>
    </xdr:from>
    <xdr:to>
      <xdr:col>26</xdr:col>
      <xdr:colOff>101600</xdr:colOff>
      <xdr:row>33</xdr:row>
      <xdr:rowOff>299383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122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138110</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5891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17188</xdr:rowOff>
    </xdr:from>
    <xdr:to>
      <xdr:col>22</xdr:col>
      <xdr:colOff>165100</xdr:colOff>
      <xdr:row>34</xdr:row>
      <xdr:rowOff>118788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284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128965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05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289876</xdr:rowOff>
    </xdr:from>
    <xdr:to>
      <xdr:col>19</xdr:col>
      <xdr:colOff>38100</xdr:colOff>
      <xdr:row>34</xdr:row>
      <xdr:rowOff>48576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214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58753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5983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309241</xdr:rowOff>
    </xdr:from>
    <xdr:to>
      <xdr:col>15</xdr:col>
      <xdr:colOff>101600</xdr:colOff>
      <xdr:row>34</xdr:row>
      <xdr:rowOff>67941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233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78118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002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岐阜県下呂市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29,495
28,730
851.21
26,512,445
25,287,434
1,032,978
13,653,569
22,026,034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98336</xdr:rowOff>
    </xdr:from>
    <xdr:to>
      <xdr:col>24</xdr:col>
      <xdr:colOff>63500</xdr:colOff>
      <xdr:row>31</xdr:row>
      <xdr:rowOff>110909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413286"/>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63161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2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110909</xdr:rowOff>
    </xdr:from>
    <xdr:to>
      <xdr:col>19</xdr:col>
      <xdr:colOff>177800</xdr:colOff>
      <xdr:row>31</xdr:row>
      <xdr:rowOff>152984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425859"/>
          <a:ext cx="889000" cy="4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152984</xdr:rowOff>
    </xdr:from>
    <xdr:to>
      <xdr:col>15</xdr:col>
      <xdr:colOff>50800</xdr:colOff>
      <xdr:row>32</xdr:row>
      <xdr:rowOff>12929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467934"/>
          <a:ext cx="889000" cy="3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12929</xdr:rowOff>
    </xdr:from>
    <xdr:to>
      <xdr:col>10</xdr:col>
      <xdr:colOff>114300</xdr:colOff>
      <xdr:row>32</xdr:row>
      <xdr:rowOff>128841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499329"/>
          <a:ext cx="889000" cy="11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45060</xdr:rowOff>
    </xdr:from>
    <xdr:to>
      <xdr:col>10</xdr:col>
      <xdr:colOff>165100</xdr:colOff>
      <xdr:row>34</xdr:row>
      <xdr:rowOff>146660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87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137787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6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150152</xdr:rowOff>
    </xdr:from>
    <xdr:to>
      <xdr:col>6</xdr:col>
      <xdr:colOff>38100</xdr:colOff>
      <xdr:row>35</xdr:row>
      <xdr:rowOff>80302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97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71429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47536</xdr:rowOff>
    </xdr:from>
    <xdr:to>
      <xdr:col>24</xdr:col>
      <xdr:colOff>114300</xdr:colOff>
      <xdr:row>31</xdr:row>
      <xdr:rowOff>149136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6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70413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13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60109</xdr:rowOff>
    </xdr:from>
    <xdr:to>
      <xdr:col>20</xdr:col>
      <xdr:colOff>38100</xdr:colOff>
      <xdr:row>31</xdr:row>
      <xdr:rowOff>161709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37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6786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150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102184</xdr:rowOff>
    </xdr:from>
    <xdr:to>
      <xdr:col>15</xdr:col>
      <xdr:colOff>101600</xdr:colOff>
      <xdr:row>32</xdr:row>
      <xdr:rowOff>32334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1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48861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192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133579</xdr:rowOff>
    </xdr:from>
    <xdr:to>
      <xdr:col>10</xdr:col>
      <xdr:colOff>165100</xdr:colOff>
      <xdr:row>32</xdr:row>
      <xdr:rowOff>63729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44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80256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22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78041</xdr:rowOff>
    </xdr:from>
    <xdr:to>
      <xdr:col>6</xdr:col>
      <xdr:colOff>38100</xdr:colOff>
      <xdr:row>33</xdr:row>
      <xdr:rowOff>8191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56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24718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339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71458</xdr:rowOff>
    </xdr:from>
    <xdr:to>
      <xdr:col>24</xdr:col>
      <xdr:colOff>63500</xdr:colOff>
      <xdr:row>54</xdr:row>
      <xdr:rowOff>169930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329758"/>
          <a:ext cx="838200" cy="9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89510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90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169930</xdr:rowOff>
    </xdr:from>
    <xdr:to>
      <xdr:col>19</xdr:col>
      <xdr:colOff>177800</xdr:colOff>
      <xdr:row>55</xdr:row>
      <xdr:rowOff>121833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428230"/>
          <a:ext cx="889000" cy="12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8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121833</xdr:rowOff>
    </xdr:from>
    <xdr:to>
      <xdr:col>15</xdr:col>
      <xdr:colOff>50800</xdr:colOff>
      <xdr:row>55</xdr:row>
      <xdr:rowOff>165605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551583"/>
          <a:ext cx="889000" cy="4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165605</xdr:rowOff>
    </xdr:from>
    <xdr:to>
      <xdr:col>10</xdr:col>
      <xdr:colOff>114300</xdr:colOff>
      <xdr:row>56</xdr:row>
      <xdr:rowOff>44822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595355"/>
          <a:ext cx="889000" cy="5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113168</xdr:rowOff>
    </xdr:from>
    <xdr:to>
      <xdr:col>10</xdr:col>
      <xdr:colOff>165100</xdr:colOff>
      <xdr:row>57</xdr:row>
      <xdr:rowOff>43318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34445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80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37794</xdr:rowOff>
    </xdr:from>
    <xdr:to>
      <xdr:col>6</xdr:col>
      <xdr:colOff>38100</xdr:colOff>
      <xdr:row>57</xdr:row>
      <xdr:rowOff>139394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1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130521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0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20658</xdr:rowOff>
    </xdr:from>
    <xdr:to>
      <xdr:col>24</xdr:col>
      <xdr:colOff>114300</xdr:colOff>
      <xdr:row>54</xdr:row>
      <xdr:rowOff>122258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27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43535</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13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119130</xdr:rowOff>
    </xdr:from>
    <xdr:to>
      <xdr:col>20</xdr:col>
      <xdr:colOff>38100</xdr:colOff>
      <xdr:row>55</xdr:row>
      <xdr:rowOff>49280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37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65807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152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71033</xdr:rowOff>
    </xdr:from>
    <xdr:to>
      <xdr:col>15</xdr:col>
      <xdr:colOff>101600</xdr:colOff>
      <xdr:row>56</xdr:row>
      <xdr:rowOff>1183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50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17710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276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114805</xdr:rowOff>
    </xdr:from>
    <xdr:to>
      <xdr:col>10</xdr:col>
      <xdr:colOff>165100</xdr:colOff>
      <xdr:row>56</xdr:row>
      <xdr:rowOff>44955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54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61482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31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165472</xdr:rowOff>
    </xdr:from>
    <xdr:to>
      <xdr:col>6</xdr:col>
      <xdr:colOff>38100</xdr:colOff>
      <xdr:row>56</xdr:row>
      <xdr:rowOff>95622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59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112149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37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116201</xdr:rowOff>
    </xdr:from>
    <xdr:to>
      <xdr:col>24</xdr:col>
      <xdr:colOff>63500</xdr:colOff>
      <xdr:row>77</xdr:row>
      <xdr:rowOff>64582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146401"/>
          <a:ext cx="838200" cy="11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59372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61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64582</xdr:rowOff>
    </xdr:from>
    <xdr:to>
      <xdr:col>19</xdr:col>
      <xdr:colOff>177800</xdr:colOff>
      <xdr:row>77</xdr:row>
      <xdr:rowOff>91968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66232"/>
          <a:ext cx="889000" cy="2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170380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7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51712</xdr:rowOff>
    </xdr:from>
    <xdr:to>
      <xdr:col>15</xdr:col>
      <xdr:colOff>50800</xdr:colOff>
      <xdr:row>77</xdr:row>
      <xdr:rowOff>91968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53362"/>
          <a:ext cx="889000" cy="4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153829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49288</xdr:rowOff>
    </xdr:from>
    <xdr:to>
      <xdr:col>10</xdr:col>
      <xdr:colOff>114300</xdr:colOff>
      <xdr:row>77</xdr:row>
      <xdr:rowOff>51712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50938"/>
          <a:ext cx="889000" cy="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75161</xdr:rowOff>
    </xdr:from>
    <xdr:to>
      <xdr:col>10</xdr:col>
      <xdr:colOff>165100</xdr:colOff>
      <xdr:row>78</xdr:row>
      <xdr:rowOff>5311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167888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6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121064</xdr:rowOff>
    </xdr:from>
    <xdr:to>
      <xdr:col>6</xdr:col>
      <xdr:colOff>38100</xdr:colOff>
      <xdr:row>78</xdr:row>
      <xdr:rowOff>51214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42341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1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65401</xdr:rowOff>
    </xdr:from>
    <xdr:to>
      <xdr:col>24</xdr:col>
      <xdr:colOff>114300</xdr:colOff>
      <xdr:row>76</xdr:row>
      <xdr:rowOff>167001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9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88277</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94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13782</xdr:rowOff>
    </xdr:from>
    <xdr:to>
      <xdr:col>20</xdr:col>
      <xdr:colOff>38100</xdr:colOff>
      <xdr:row>77</xdr:row>
      <xdr:rowOff>115382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1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131909</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99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41168</xdr:rowOff>
    </xdr:from>
    <xdr:to>
      <xdr:col>15</xdr:col>
      <xdr:colOff>101600</xdr:colOff>
      <xdr:row>77</xdr:row>
      <xdr:rowOff>142768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4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159295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01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912</xdr:rowOff>
    </xdr:from>
    <xdr:to>
      <xdr:col>10</xdr:col>
      <xdr:colOff>165100</xdr:colOff>
      <xdr:row>77</xdr:row>
      <xdr:rowOff>102512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0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119039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97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169938</xdr:rowOff>
    </xdr:from>
    <xdr:to>
      <xdr:col>6</xdr:col>
      <xdr:colOff>38100</xdr:colOff>
      <xdr:row>77</xdr:row>
      <xdr:rowOff>100088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0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116615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97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59550</xdr:rowOff>
    </xdr:from>
    <xdr:to>
      <xdr:col>24</xdr:col>
      <xdr:colOff>63500</xdr:colOff>
      <xdr:row>97</xdr:row>
      <xdr:rowOff>114198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90200"/>
          <a:ext cx="838200" cy="5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113525</xdr:rowOff>
    </xdr:from>
    <xdr:to>
      <xdr:col>19</xdr:col>
      <xdr:colOff>177800</xdr:colOff>
      <xdr:row>97</xdr:row>
      <xdr:rowOff>114198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572725"/>
          <a:ext cx="889000" cy="17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113525</xdr:rowOff>
    </xdr:from>
    <xdr:to>
      <xdr:col>15</xdr:col>
      <xdr:colOff>50800</xdr:colOff>
      <xdr:row>98</xdr:row>
      <xdr:rowOff>53263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572725"/>
          <a:ext cx="889000" cy="28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44095</xdr:rowOff>
    </xdr:from>
    <xdr:to>
      <xdr:col>10</xdr:col>
      <xdr:colOff>114300</xdr:colOff>
      <xdr:row>98</xdr:row>
      <xdr:rowOff>53263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846195"/>
          <a:ext cx="889000" cy="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104673</xdr:rowOff>
    </xdr:from>
    <xdr:to>
      <xdr:col>10</xdr:col>
      <xdr:colOff>165100</xdr:colOff>
      <xdr:row>95</xdr:row>
      <xdr:rowOff>34823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220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51350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5996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101778</xdr:rowOff>
    </xdr:from>
    <xdr:to>
      <xdr:col>6</xdr:col>
      <xdr:colOff>38100</xdr:colOff>
      <xdr:row>95</xdr:row>
      <xdr:rowOff>31928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21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48455</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5993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8750</xdr:rowOff>
    </xdr:from>
    <xdr:to>
      <xdr:col>24</xdr:col>
      <xdr:colOff>114300</xdr:colOff>
      <xdr:row>97</xdr:row>
      <xdr:rowOff>110350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6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158627</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61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63398</xdr:rowOff>
    </xdr:from>
    <xdr:to>
      <xdr:col>20</xdr:col>
      <xdr:colOff>38100</xdr:colOff>
      <xdr:row>97</xdr:row>
      <xdr:rowOff>164998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9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156125</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78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62725</xdr:rowOff>
    </xdr:from>
    <xdr:to>
      <xdr:col>15</xdr:col>
      <xdr:colOff>101600</xdr:colOff>
      <xdr:row>96</xdr:row>
      <xdr:rowOff>164325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5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155452</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61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2463</xdr:rowOff>
    </xdr:from>
    <xdr:to>
      <xdr:col>10</xdr:col>
      <xdr:colOff>165100</xdr:colOff>
      <xdr:row>98</xdr:row>
      <xdr:rowOff>104063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80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95190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9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164745</xdr:rowOff>
    </xdr:from>
    <xdr:to>
      <xdr:col>6</xdr:col>
      <xdr:colOff>38100</xdr:colOff>
      <xdr:row>98</xdr:row>
      <xdr:rowOff>94895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9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86022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8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161271</xdr:rowOff>
    </xdr:from>
    <xdr:to>
      <xdr:col>54</xdr:col>
      <xdr:colOff>189865</xdr:colOff>
      <xdr:row>39</xdr:row>
      <xdr:rowOff>78390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647671"/>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82217</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76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78390</xdr:rowOff>
    </xdr:from>
    <xdr:to>
      <xdr:col>55</xdr:col>
      <xdr:colOff>88900</xdr:colOff>
      <xdr:row>39</xdr:row>
      <xdr:rowOff>78390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764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107948</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4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161271</xdr:rowOff>
    </xdr:from>
    <xdr:to>
      <xdr:col>55</xdr:col>
      <xdr:colOff>88900</xdr:colOff>
      <xdr:row>32</xdr:row>
      <xdr:rowOff>161271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647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85504</xdr:rowOff>
    </xdr:from>
    <xdr:to>
      <xdr:col>55</xdr:col>
      <xdr:colOff>0</xdr:colOff>
      <xdr:row>37</xdr:row>
      <xdr:rowOff>976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257704"/>
          <a:ext cx="838200" cy="8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134152</xdr:rowOff>
    </xdr:from>
    <xdr:ext cx="534377"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34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111275</xdr:rowOff>
    </xdr:from>
    <xdr:to>
      <xdr:col>55</xdr:col>
      <xdr:colOff>50800</xdr:colOff>
      <xdr:row>37</xdr:row>
      <xdr:rowOff>41425</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8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85504</xdr:rowOff>
    </xdr:from>
    <xdr:to>
      <xdr:col>50</xdr:col>
      <xdr:colOff>114300</xdr:colOff>
      <xdr:row>36</xdr:row>
      <xdr:rowOff>87396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257704"/>
          <a:ext cx="889000" cy="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99370</xdr:rowOff>
    </xdr:from>
    <xdr:to>
      <xdr:col>50</xdr:col>
      <xdr:colOff>165100</xdr:colOff>
      <xdr:row>37</xdr:row>
      <xdr:rowOff>29520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20647</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636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60165</xdr:rowOff>
    </xdr:from>
    <xdr:to>
      <xdr:col>45</xdr:col>
      <xdr:colOff>177800</xdr:colOff>
      <xdr:row>36</xdr:row>
      <xdr:rowOff>87396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203665"/>
          <a:ext cx="889000" cy="105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149918</xdr:rowOff>
    </xdr:from>
    <xdr:to>
      <xdr:col>46</xdr:col>
      <xdr:colOff>38100</xdr:colOff>
      <xdr:row>37</xdr:row>
      <xdr:rowOff>80068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2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71195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41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60165</xdr:rowOff>
    </xdr:from>
    <xdr:to>
      <xdr:col>41</xdr:col>
      <xdr:colOff>50800</xdr:colOff>
      <xdr:row>38</xdr:row>
      <xdr:rowOff>61509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203665"/>
          <a:ext cx="889000" cy="137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159702</xdr:rowOff>
    </xdr:from>
    <xdr:to>
      <xdr:col>41</xdr:col>
      <xdr:colOff>101600</xdr:colOff>
      <xdr:row>31</xdr:row>
      <xdr:rowOff>89852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30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80979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39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100869</xdr:rowOff>
    </xdr:from>
    <xdr:to>
      <xdr:col>36</xdr:col>
      <xdr:colOff>165100</xdr:colOff>
      <xdr:row>38</xdr:row>
      <xdr:rowOff>31020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4451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47546</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21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121626</xdr:rowOff>
    </xdr:from>
    <xdr:to>
      <xdr:col>55</xdr:col>
      <xdr:colOff>50800</xdr:colOff>
      <xdr:row>37</xdr:row>
      <xdr:rowOff>51776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9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100053</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27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34704</xdr:rowOff>
    </xdr:from>
    <xdr:to>
      <xdr:col>50</xdr:col>
      <xdr:colOff>165100</xdr:colOff>
      <xdr:row>36</xdr:row>
      <xdr:rowOff>136304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0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152831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598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36596</xdr:rowOff>
    </xdr:from>
    <xdr:to>
      <xdr:col>46</xdr:col>
      <xdr:colOff>38100</xdr:colOff>
      <xdr:row>36</xdr:row>
      <xdr:rowOff>138196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20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154723</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598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9365</xdr:rowOff>
    </xdr:from>
    <xdr:to>
      <xdr:col>41</xdr:col>
      <xdr:colOff>101600</xdr:colOff>
      <xdr:row>30</xdr:row>
      <xdr:rowOff>110965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15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127492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492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10709</xdr:rowOff>
    </xdr:from>
    <xdr:to>
      <xdr:col>36</xdr:col>
      <xdr:colOff>165100</xdr:colOff>
      <xdr:row>38</xdr:row>
      <xdr:rowOff>112309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52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103436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61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101674</xdr:rowOff>
    </xdr:from>
    <xdr:to>
      <xdr:col>55</xdr:col>
      <xdr:colOff>0</xdr:colOff>
      <xdr:row>55</xdr:row>
      <xdr:rowOff>137192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531424"/>
          <a:ext cx="838200" cy="3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63937</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6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129825</xdr:rowOff>
    </xdr:from>
    <xdr:to>
      <xdr:col>50</xdr:col>
      <xdr:colOff>114300</xdr:colOff>
      <xdr:row>55</xdr:row>
      <xdr:rowOff>101674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216675"/>
          <a:ext cx="889000" cy="31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36891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129825</xdr:rowOff>
    </xdr:from>
    <xdr:to>
      <xdr:col>45</xdr:col>
      <xdr:colOff>177800</xdr:colOff>
      <xdr:row>55</xdr:row>
      <xdr:rowOff>150353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216675"/>
          <a:ext cx="889000" cy="36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29092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80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67364</xdr:rowOff>
    </xdr:from>
    <xdr:to>
      <xdr:col>41</xdr:col>
      <xdr:colOff>50800</xdr:colOff>
      <xdr:row>55</xdr:row>
      <xdr:rowOff>150353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497114"/>
          <a:ext cx="889000" cy="8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7505</xdr:rowOff>
    </xdr:from>
    <xdr:to>
      <xdr:col>41</xdr:col>
      <xdr:colOff>101600</xdr:colOff>
      <xdr:row>56</xdr:row>
      <xdr:rowOff>109105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0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100232</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70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44565</xdr:rowOff>
    </xdr:from>
    <xdr:to>
      <xdr:col>36</xdr:col>
      <xdr:colOff>165100</xdr:colOff>
      <xdr:row>56</xdr:row>
      <xdr:rowOff>146165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4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137292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73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86392</xdr:rowOff>
    </xdr:from>
    <xdr:to>
      <xdr:col>55</xdr:col>
      <xdr:colOff>50800</xdr:colOff>
      <xdr:row>56</xdr:row>
      <xdr:rowOff>16542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51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109269</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36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50874</xdr:rowOff>
    </xdr:from>
    <xdr:to>
      <xdr:col>50</xdr:col>
      <xdr:colOff>165100</xdr:colOff>
      <xdr:row>55</xdr:row>
      <xdr:rowOff>152474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48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169001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25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79025</xdr:rowOff>
    </xdr:from>
    <xdr:to>
      <xdr:col>46</xdr:col>
      <xdr:colOff>38100</xdr:colOff>
      <xdr:row>54</xdr:row>
      <xdr:rowOff>9175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1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25702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8941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99553</xdr:rowOff>
    </xdr:from>
    <xdr:to>
      <xdr:col>41</xdr:col>
      <xdr:colOff>101600</xdr:colOff>
      <xdr:row>56</xdr:row>
      <xdr:rowOff>29703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52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46230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30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16564</xdr:rowOff>
    </xdr:from>
    <xdr:to>
      <xdr:col>36</xdr:col>
      <xdr:colOff>165100</xdr:colOff>
      <xdr:row>55</xdr:row>
      <xdr:rowOff>118164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44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134691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22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23473</xdr:rowOff>
    </xdr:from>
    <xdr:to>
      <xdr:col>55</xdr:col>
      <xdr:colOff>0</xdr:colOff>
      <xdr:row>78</xdr:row>
      <xdr:rowOff>89179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96573"/>
          <a:ext cx="838200" cy="6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166507</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68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7590</xdr:rowOff>
    </xdr:from>
    <xdr:to>
      <xdr:col>50</xdr:col>
      <xdr:colOff>114300</xdr:colOff>
      <xdr:row>78</xdr:row>
      <xdr:rowOff>89179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380690"/>
          <a:ext cx="889000" cy="8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7590</xdr:rowOff>
    </xdr:from>
    <xdr:to>
      <xdr:col>45</xdr:col>
      <xdr:colOff>177800</xdr:colOff>
      <xdr:row>78</xdr:row>
      <xdr:rowOff>125985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380690"/>
          <a:ext cx="889000" cy="11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101007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26913</xdr:rowOff>
    </xdr:from>
    <xdr:to>
      <xdr:col>41</xdr:col>
      <xdr:colOff>50800</xdr:colOff>
      <xdr:row>78</xdr:row>
      <xdr:rowOff>125985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057113"/>
          <a:ext cx="889000" cy="44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18839</xdr:rowOff>
    </xdr:from>
    <xdr:to>
      <xdr:col>41</xdr:col>
      <xdr:colOff>101600</xdr:colOff>
      <xdr:row>78</xdr:row>
      <xdr:rowOff>120439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136966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6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5221</xdr:rowOff>
    </xdr:from>
    <xdr:to>
      <xdr:col>36</xdr:col>
      <xdr:colOff>165100</xdr:colOff>
      <xdr:row>78</xdr:row>
      <xdr:rowOff>106821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78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97948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47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144123</xdr:rowOff>
    </xdr:from>
    <xdr:to>
      <xdr:col>55</xdr:col>
      <xdr:colOff>50800</xdr:colOff>
      <xdr:row>78</xdr:row>
      <xdr:rowOff>74273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4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167000</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9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38379</xdr:rowOff>
    </xdr:from>
    <xdr:to>
      <xdr:col>50</xdr:col>
      <xdr:colOff>165100</xdr:colOff>
      <xdr:row>78</xdr:row>
      <xdr:rowOff>139979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1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131106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0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128240</xdr:rowOff>
    </xdr:from>
    <xdr:to>
      <xdr:col>46</xdr:col>
      <xdr:colOff>38100</xdr:colOff>
      <xdr:row>78</xdr:row>
      <xdr:rowOff>58390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2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74917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10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75185</xdr:rowOff>
    </xdr:from>
    <xdr:to>
      <xdr:col>41</xdr:col>
      <xdr:colOff>101600</xdr:colOff>
      <xdr:row>79</xdr:row>
      <xdr:rowOff>5335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4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167912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4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147563</xdr:rowOff>
    </xdr:from>
    <xdr:to>
      <xdr:col>36</xdr:col>
      <xdr:colOff>165100</xdr:colOff>
      <xdr:row>76</xdr:row>
      <xdr:rowOff>77713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00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94240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78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97041</xdr:rowOff>
    </xdr:from>
    <xdr:to>
      <xdr:col>55</xdr:col>
      <xdr:colOff>0</xdr:colOff>
      <xdr:row>94</xdr:row>
      <xdr:rowOff>77939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041891"/>
          <a:ext cx="838200" cy="15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107548</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395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125361</xdr:rowOff>
    </xdr:from>
    <xdr:to>
      <xdr:col>50</xdr:col>
      <xdr:colOff>114300</xdr:colOff>
      <xdr:row>93</xdr:row>
      <xdr:rowOff>97041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5555861"/>
          <a:ext cx="889000" cy="48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85259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125361</xdr:rowOff>
    </xdr:from>
    <xdr:to>
      <xdr:col>45</xdr:col>
      <xdr:colOff>177800</xdr:colOff>
      <xdr:row>94</xdr:row>
      <xdr:rowOff>25997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5555861"/>
          <a:ext cx="889000" cy="58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110011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25997</xdr:rowOff>
    </xdr:from>
    <xdr:to>
      <xdr:col>41</xdr:col>
      <xdr:colOff>50800</xdr:colOff>
      <xdr:row>95</xdr:row>
      <xdr:rowOff>164516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142297"/>
          <a:ext cx="889000" cy="30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130290</xdr:rowOff>
    </xdr:from>
    <xdr:to>
      <xdr:col>41</xdr:col>
      <xdr:colOff>101600</xdr:colOff>
      <xdr:row>95</xdr:row>
      <xdr:rowOff>60440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24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51567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33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49961</xdr:rowOff>
    </xdr:from>
    <xdr:to>
      <xdr:col>36</xdr:col>
      <xdr:colOff>165100</xdr:colOff>
      <xdr:row>95</xdr:row>
      <xdr:rowOff>151561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33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168088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11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27139</xdr:rowOff>
    </xdr:from>
    <xdr:to>
      <xdr:col>55</xdr:col>
      <xdr:colOff>50800</xdr:colOff>
      <xdr:row>94</xdr:row>
      <xdr:rowOff>128739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14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50016</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599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46241</xdr:rowOff>
    </xdr:from>
    <xdr:to>
      <xdr:col>50</xdr:col>
      <xdr:colOff>165100</xdr:colOff>
      <xdr:row>93</xdr:row>
      <xdr:rowOff>147841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599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164368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576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74561</xdr:rowOff>
    </xdr:from>
    <xdr:to>
      <xdr:col>46</xdr:col>
      <xdr:colOff>38100</xdr:colOff>
      <xdr:row>91</xdr:row>
      <xdr:rowOff>4711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550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21238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5280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146647</xdr:rowOff>
    </xdr:from>
    <xdr:to>
      <xdr:col>41</xdr:col>
      <xdr:colOff>101600</xdr:colOff>
      <xdr:row>94</xdr:row>
      <xdr:rowOff>76797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09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93324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586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113716</xdr:rowOff>
    </xdr:from>
    <xdr:to>
      <xdr:col>36</xdr:col>
      <xdr:colOff>165100</xdr:colOff>
      <xdr:row>96</xdr:row>
      <xdr:rowOff>43866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40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34993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49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149492</xdr:rowOff>
    </xdr:from>
    <xdr:to>
      <xdr:col>85</xdr:col>
      <xdr:colOff>127000</xdr:colOff>
      <xdr:row>38</xdr:row>
      <xdr:rowOff>36792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5807342"/>
          <a:ext cx="838200" cy="74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162539</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6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142862</xdr:rowOff>
    </xdr:from>
    <xdr:to>
      <xdr:col>81</xdr:col>
      <xdr:colOff>50800</xdr:colOff>
      <xdr:row>33</xdr:row>
      <xdr:rowOff>149492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5457812"/>
          <a:ext cx="889000" cy="3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125430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64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29</xdr:row>
      <xdr:rowOff>142786</xdr:rowOff>
    </xdr:from>
    <xdr:to>
      <xdr:col>76</xdr:col>
      <xdr:colOff>114300</xdr:colOff>
      <xdr:row>31</xdr:row>
      <xdr:rowOff>142862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5114836"/>
          <a:ext cx="889000" cy="34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102646</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29</xdr:row>
      <xdr:rowOff>142786</xdr:rowOff>
    </xdr:from>
    <xdr:to>
      <xdr:col>71</xdr:col>
      <xdr:colOff>177800</xdr:colOff>
      <xdr:row>33</xdr:row>
      <xdr:rowOff>24447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5114836"/>
          <a:ext cx="889000" cy="56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151041</xdr:rowOff>
    </xdr:from>
    <xdr:to>
      <xdr:col>72</xdr:col>
      <xdr:colOff>38100</xdr:colOff>
      <xdr:row>36</xdr:row>
      <xdr:rowOff>81191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1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72318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33045</xdr:rowOff>
    </xdr:from>
    <xdr:to>
      <xdr:col>67</xdr:col>
      <xdr:colOff>101600</xdr:colOff>
      <xdr:row>37</xdr:row>
      <xdr:rowOff>134645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3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125772</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6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157442</xdr:rowOff>
    </xdr:from>
    <xdr:to>
      <xdr:col>85</xdr:col>
      <xdr:colOff>177800</xdr:colOff>
      <xdr:row>38</xdr:row>
      <xdr:rowOff>87592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0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8869</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35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98692</xdr:rowOff>
    </xdr:from>
    <xdr:to>
      <xdr:col>81</xdr:col>
      <xdr:colOff>101600</xdr:colOff>
      <xdr:row>34</xdr:row>
      <xdr:rowOff>28842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575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45369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553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92062</xdr:rowOff>
    </xdr:from>
    <xdr:to>
      <xdr:col>76</xdr:col>
      <xdr:colOff>165100</xdr:colOff>
      <xdr:row>32</xdr:row>
      <xdr:rowOff>22212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54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38739</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51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29</xdr:row>
      <xdr:rowOff>91986</xdr:rowOff>
    </xdr:from>
    <xdr:to>
      <xdr:col>72</xdr:col>
      <xdr:colOff>38100</xdr:colOff>
      <xdr:row>30</xdr:row>
      <xdr:rowOff>22136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506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38663</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483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145097</xdr:rowOff>
    </xdr:from>
    <xdr:to>
      <xdr:col>67</xdr:col>
      <xdr:colOff>101600</xdr:colOff>
      <xdr:row>33</xdr:row>
      <xdr:rowOff>75247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563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91774</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540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145466</xdr:rowOff>
    </xdr:from>
    <xdr:to>
      <xdr:col>85</xdr:col>
      <xdr:colOff>127000</xdr:colOff>
      <xdr:row>72</xdr:row>
      <xdr:rowOff>169469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2489866"/>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101452</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788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107353</xdr:rowOff>
    </xdr:from>
    <xdr:to>
      <xdr:col>81</xdr:col>
      <xdr:colOff>50800</xdr:colOff>
      <xdr:row>72</xdr:row>
      <xdr:rowOff>145466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2451753"/>
          <a:ext cx="889000" cy="3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58576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81661</xdr:rowOff>
    </xdr:from>
    <xdr:to>
      <xdr:col>76</xdr:col>
      <xdr:colOff>114300</xdr:colOff>
      <xdr:row>72</xdr:row>
      <xdr:rowOff>107353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2426061"/>
          <a:ext cx="889000" cy="2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64419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81661</xdr:rowOff>
    </xdr:from>
    <xdr:to>
      <xdr:col>71</xdr:col>
      <xdr:colOff>177800</xdr:colOff>
      <xdr:row>72</xdr:row>
      <xdr:rowOff>132677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2426061"/>
          <a:ext cx="889000" cy="5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83858</xdr:rowOff>
    </xdr:from>
    <xdr:to>
      <xdr:col>72</xdr:col>
      <xdr:colOff>38100</xdr:colOff>
      <xdr:row>75</xdr:row>
      <xdr:rowOff>14008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277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5135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86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76924</xdr:rowOff>
    </xdr:from>
    <xdr:to>
      <xdr:col>67</xdr:col>
      <xdr:colOff>101600</xdr:colOff>
      <xdr:row>75</xdr:row>
      <xdr:rowOff>7074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27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169651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8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118669</xdr:rowOff>
    </xdr:from>
    <xdr:to>
      <xdr:col>85</xdr:col>
      <xdr:colOff>177800</xdr:colOff>
      <xdr:row>73</xdr:row>
      <xdr:rowOff>48819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46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141546</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31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94666</xdr:rowOff>
    </xdr:from>
    <xdr:to>
      <xdr:col>81</xdr:col>
      <xdr:colOff>101600</xdr:colOff>
      <xdr:row>73</xdr:row>
      <xdr:rowOff>24816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43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41343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221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56553</xdr:rowOff>
    </xdr:from>
    <xdr:to>
      <xdr:col>76</xdr:col>
      <xdr:colOff>165100</xdr:colOff>
      <xdr:row>72</xdr:row>
      <xdr:rowOff>158153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40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3230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217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30861</xdr:rowOff>
    </xdr:from>
    <xdr:to>
      <xdr:col>72</xdr:col>
      <xdr:colOff>38100</xdr:colOff>
      <xdr:row>72</xdr:row>
      <xdr:rowOff>132461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37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148988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15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81877</xdr:rowOff>
    </xdr:from>
    <xdr:to>
      <xdr:col>67</xdr:col>
      <xdr:colOff>101600</xdr:colOff>
      <xdr:row>73</xdr:row>
      <xdr:rowOff>12027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242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28554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20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142965</xdr:rowOff>
    </xdr:from>
    <xdr:to>
      <xdr:col>85</xdr:col>
      <xdr:colOff>127000</xdr:colOff>
      <xdr:row>96</xdr:row>
      <xdr:rowOff>60216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430715"/>
          <a:ext cx="838200" cy="8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120550</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5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60216</xdr:rowOff>
    </xdr:from>
    <xdr:to>
      <xdr:col>81</xdr:col>
      <xdr:colOff>50800</xdr:colOff>
      <xdr:row>96</xdr:row>
      <xdr:rowOff>94625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519416"/>
          <a:ext cx="889000" cy="3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62347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86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94625</xdr:rowOff>
    </xdr:from>
    <xdr:to>
      <xdr:col>76</xdr:col>
      <xdr:colOff>114300</xdr:colOff>
      <xdr:row>98</xdr:row>
      <xdr:rowOff>23828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553825"/>
          <a:ext cx="889000" cy="27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48486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8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17976</xdr:rowOff>
    </xdr:from>
    <xdr:to>
      <xdr:col>71</xdr:col>
      <xdr:colOff>177800</xdr:colOff>
      <xdr:row>98</xdr:row>
      <xdr:rowOff>23828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820076"/>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125805</xdr:rowOff>
    </xdr:from>
    <xdr:to>
      <xdr:col>72</xdr:col>
      <xdr:colOff>38100</xdr:colOff>
      <xdr:row>98</xdr:row>
      <xdr:rowOff>55955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75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72482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53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162802</xdr:rowOff>
    </xdr:from>
    <xdr:to>
      <xdr:col>67</xdr:col>
      <xdr:colOff>101600</xdr:colOff>
      <xdr:row>98</xdr:row>
      <xdr:rowOff>92952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79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84079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88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92165</xdr:rowOff>
    </xdr:from>
    <xdr:to>
      <xdr:col>85</xdr:col>
      <xdr:colOff>177800</xdr:colOff>
      <xdr:row>96</xdr:row>
      <xdr:rowOff>22315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37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115042</xdr:rowOff>
    </xdr:from>
    <xdr:ext cx="599010"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23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9416</xdr:rowOff>
    </xdr:from>
    <xdr:to>
      <xdr:col>81</xdr:col>
      <xdr:colOff>101600</xdr:colOff>
      <xdr:row>96</xdr:row>
      <xdr:rowOff>111016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46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127543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24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43825</xdr:rowOff>
    </xdr:from>
    <xdr:to>
      <xdr:col>76</xdr:col>
      <xdr:colOff>165100</xdr:colOff>
      <xdr:row>96</xdr:row>
      <xdr:rowOff>145425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50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161952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27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144478</xdr:rowOff>
    </xdr:from>
    <xdr:to>
      <xdr:col>72</xdr:col>
      <xdr:colOff>38100</xdr:colOff>
      <xdr:row>98</xdr:row>
      <xdr:rowOff>74628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77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65755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86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138626</xdr:rowOff>
    </xdr:from>
    <xdr:to>
      <xdr:col>67</xdr:col>
      <xdr:colOff>101600</xdr:colOff>
      <xdr:row>98</xdr:row>
      <xdr:rowOff>68776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76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85303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54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17824</xdr:rowOff>
    </xdr:from>
    <xdr:to>
      <xdr:col>116</xdr:col>
      <xdr:colOff>63500</xdr:colOff>
      <xdr:row>32</xdr:row>
      <xdr:rowOff>10214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5161324"/>
          <a:ext cx="838200" cy="33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13149</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2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17824</xdr:rowOff>
    </xdr:from>
    <xdr:to>
      <xdr:col>111</xdr:col>
      <xdr:colOff>177800</xdr:colOff>
      <xdr:row>32</xdr:row>
      <xdr:rowOff>30854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5161324"/>
          <a:ext cx="889000" cy="35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129571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4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30854</xdr:rowOff>
    </xdr:from>
    <xdr:to>
      <xdr:col>107</xdr:col>
      <xdr:colOff>50800</xdr:colOff>
      <xdr:row>36</xdr:row>
      <xdr:rowOff>13807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5517254"/>
          <a:ext cx="889000" cy="66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145966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6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13807</xdr:rowOff>
    </xdr:from>
    <xdr:to>
      <xdr:col>102</xdr:col>
      <xdr:colOff>114300</xdr:colOff>
      <xdr:row>38</xdr:row>
      <xdr:rowOff>44472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186007"/>
          <a:ext cx="889000" cy="37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80834</xdr:rowOff>
    </xdr:from>
    <xdr:to>
      <xdr:col>102</xdr:col>
      <xdr:colOff>165100</xdr:colOff>
      <xdr:row>39</xdr:row>
      <xdr:rowOff>10984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2111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68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111923</xdr:rowOff>
    </xdr:from>
    <xdr:to>
      <xdr:col>98</xdr:col>
      <xdr:colOff>38100</xdr:colOff>
      <xdr:row>39</xdr:row>
      <xdr:rowOff>42073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33200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71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130864</xdr:rowOff>
    </xdr:from>
    <xdr:to>
      <xdr:col>116</xdr:col>
      <xdr:colOff>114300</xdr:colOff>
      <xdr:row>32</xdr:row>
      <xdr:rowOff>61014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544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153741</xdr:rowOff>
    </xdr:from>
    <xdr:ext cx="534377"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529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29</xdr:row>
      <xdr:rowOff>138474</xdr:rowOff>
    </xdr:from>
    <xdr:to>
      <xdr:col>112</xdr:col>
      <xdr:colOff>38100</xdr:colOff>
      <xdr:row>30</xdr:row>
      <xdr:rowOff>68624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511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28</xdr:row>
      <xdr:rowOff>85151</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56111" y="488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151504</xdr:rowOff>
    </xdr:from>
    <xdr:to>
      <xdr:col>107</xdr:col>
      <xdr:colOff>101600</xdr:colOff>
      <xdr:row>32</xdr:row>
      <xdr:rowOff>81654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546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30</xdr:row>
      <xdr:rowOff>98181</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67111" y="524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134457</xdr:rowOff>
    </xdr:from>
    <xdr:to>
      <xdr:col>102</xdr:col>
      <xdr:colOff>165100</xdr:colOff>
      <xdr:row>36</xdr:row>
      <xdr:rowOff>64607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13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81134</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278111" y="591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165122</xdr:rowOff>
    </xdr:from>
    <xdr:to>
      <xdr:col>98</xdr:col>
      <xdr:colOff>38100</xdr:colOff>
      <xdr:row>38</xdr:row>
      <xdr:rowOff>95272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50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111799</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28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2463</xdr:rowOff>
    </xdr:from>
    <xdr:to>
      <xdr:col>116</xdr:col>
      <xdr:colOff>63500</xdr:colOff>
      <xdr:row>57</xdr:row>
      <xdr:rowOff>7188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9775113"/>
          <a:ext cx="8382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102036</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74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158141</xdr:rowOff>
    </xdr:from>
    <xdr:to>
      <xdr:col>111</xdr:col>
      <xdr:colOff>177800</xdr:colOff>
      <xdr:row>57</xdr:row>
      <xdr:rowOff>7188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9759341"/>
          <a:ext cx="889000" cy="2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59517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30544</xdr:rowOff>
    </xdr:from>
    <xdr:to>
      <xdr:col>107</xdr:col>
      <xdr:colOff>50800</xdr:colOff>
      <xdr:row>56</xdr:row>
      <xdr:rowOff>158141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9631744"/>
          <a:ext cx="889000" cy="12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27588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153112</xdr:rowOff>
    </xdr:from>
    <xdr:to>
      <xdr:col>102</xdr:col>
      <xdr:colOff>114300</xdr:colOff>
      <xdr:row>56</xdr:row>
      <xdr:rowOff>30544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9582862"/>
          <a:ext cx="889000" cy="4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69431</xdr:rowOff>
    </xdr:from>
    <xdr:to>
      <xdr:col>102</xdr:col>
      <xdr:colOff>165100</xdr:colOff>
      <xdr:row>57</xdr:row>
      <xdr:rowOff>171031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842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162158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93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152146</xdr:rowOff>
    </xdr:from>
    <xdr:to>
      <xdr:col>98</xdr:col>
      <xdr:colOff>38100</xdr:colOff>
      <xdr:row>58</xdr:row>
      <xdr:rowOff>82296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73423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01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123113</xdr:rowOff>
    </xdr:from>
    <xdr:to>
      <xdr:col>116</xdr:col>
      <xdr:colOff>114300</xdr:colOff>
      <xdr:row>57</xdr:row>
      <xdr:rowOff>53263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72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145990</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57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127838</xdr:rowOff>
    </xdr:from>
    <xdr:to>
      <xdr:col>112</xdr:col>
      <xdr:colOff>38100</xdr:colOff>
      <xdr:row>57</xdr:row>
      <xdr:rowOff>57988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72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74515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504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107341</xdr:rowOff>
    </xdr:from>
    <xdr:to>
      <xdr:col>107</xdr:col>
      <xdr:colOff>101600</xdr:colOff>
      <xdr:row>57</xdr:row>
      <xdr:rowOff>37491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70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54018</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48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151194</xdr:rowOff>
    </xdr:from>
    <xdr:to>
      <xdr:col>102</xdr:col>
      <xdr:colOff>165100</xdr:colOff>
      <xdr:row>56</xdr:row>
      <xdr:rowOff>81344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58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97871</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935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102312</xdr:rowOff>
    </xdr:from>
    <xdr:to>
      <xdr:col>98</xdr:col>
      <xdr:colOff>38100</xdr:colOff>
      <xdr:row>56</xdr:row>
      <xdr:rowOff>32462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53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48989</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30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53575</xdr:rowOff>
    </xdr:from>
    <xdr:to>
      <xdr:col>116</xdr:col>
      <xdr:colOff>63500</xdr:colOff>
      <xdr:row>75</xdr:row>
      <xdr:rowOff>55252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912325"/>
          <a:ext cx="8382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0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55252</xdr:rowOff>
    </xdr:from>
    <xdr:to>
      <xdr:col>111</xdr:col>
      <xdr:colOff>177800</xdr:colOff>
      <xdr:row>75</xdr:row>
      <xdr:rowOff>85007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914002"/>
          <a:ext cx="889000" cy="2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85007</xdr:rowOff>
    </xdr:from>
    <xdr:to>
      <xdr:col>107</xdr:col>
      <xdr:colOff>50800</xdr:colOff>
      <xdr:row>75</xdr:row>
      <xdr:rowOff>108496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943757"/>
          <a:ext cx="889000" cy="2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136935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73025</xdr:rowOff>
    </xdr:from>
    <xdr:to>
      <xdr:col>102</xdr:col>
      <xdr:colOff>114300</xdr:colOff>
      <xdr:row>75</xdr:row>
      <xdr:rowOff>108496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074525"/>
          <a:ext cx="889000" cy="89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62325</xdr:rowOff>
    </xdr:from>
    <xdr:to>
      <xdr:col>102</xdr:col>
      <xdr:colOff>165100</xdr:colOff>
      <xdr:row>75</xdr:row>
      <xdr:rowOff>163925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155052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30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120466</xdr:rowOff>
    </xdr:from>
    <xdr:to>
      <xdr:col>98</xdr:col>
      <xdr:colOff>38100</xdr:colOff>
      <xdr:row>75</xdr:row>
      <xdr:rowOff>50616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80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41743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0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2775</xdr:rowOff>
    </xdr:from>
    <xdr:to>
      <xdr:col>116</xdr:col>
      <xdr:colOff>114300</xdr:colOff>
      <xdr:row>75</xdr:row>
      <xdr:rowOff>104375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86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25652</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71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4452</xdr:rowOff>
    </xdr:from>
    <xdr:to>
      <xdr:col>112</xdr:col>
      <xdr:colOff>38100</xdr:colOff>
      <xdr:row>75</xdr:row>
      <xdr:rowOff>106052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86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122579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63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34207</xdr:rowOff>
    </xdr:from>
    <xdr:to>
      <xdr:col>107</xdr:col>
      <xdr:colOff>101600</xdr:colOff>
      <xdr:row>75</xdr:row>
      <xdr:rowOff>135807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89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152334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66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57696</xdr:rowOff>
    </xdr:from>
    <xdr:to>
      <xdr:col>102</xdr:col>
      <xdr:colOff>165100</xdr:colOff>
      <xdr:row>75</xdr:row>
      <xdr:rowOff>159296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91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4373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69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22225</xdr:rowOff>
    </xdr:from>
    <xdr:to>
      <xdr:col>98</xdr:col>
      <xdr:colOff>38100</xdr:colOff>
      <xdr:row>70</xdr:row>
      <xdr:rowOff>123825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02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68</xdr:row>
      <xdr:rowOff>140352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179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前年度と比較して、主に物件費、積立金が増加し、補助費、災害復旧費が減少となった。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物件費は、ふるさと寄附が増加したことによる返礼品の増や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経費の増により増加となった。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積立金は、公共事業基金や災害対策基金の積立金の増により増加となった。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補助費は、新型コロナウイルス感染症対策事業の減により減少となった。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災害復旧費は、豪雨災害が小規模であり過年度大規模災害復旧が進捗したことにより減少となった。</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岐阜県下呂市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29,495
28,730
851.21
26,512,445
25,287,434
1,032,978
13,653,569
22,026,034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159893</xdr:rowOff>
    </xdr:from>
    <xdr:to>
      <xdr:col>24</xdr:col>
      <xdr:colOff>63500</xdr:colOff>
      <xdr:row>37</xdr:row>
      <xdr:rowOff>76454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32093"/>
          <a:ext cx="838200" cy="8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76725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76454</xdr:rowOff>
    </xdr:from>
    <xdr:to>
      <xdr:col>19</xdr:col>
      <xdr:colOff>177800</xdr:colOff>
      <xdr:row>37</xdr:row>
      <xdr:rowOff>92456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2010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21099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92456</xdr:rowOff>
    </xdr:from>
    <xdr:to>
      <xdr:col>15</xdr:col>
      <xdr:colOff>50800</xdr:colOff>
      <xdr:row>37</xdr:row>
      <xdr:rowOff>161417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36106"/>
          <a:ext cx="8890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161417</xdr:rowOff>
    </xdr:from>
    <xdr:to>
      <xdr:col>10</xdr:col>
      <xdr:colOff>114300</xdr:colOff>
      <xdr:row>38</xdr:row>
      <xdr:rowOff>15113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05067"/>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81661</xdr:rowOff>
    </xdr:from>
    <xdr:to>
      <xdr:col>10</xdr:col>
      <xdr:colOff>165100</xdr:colOff>
      <xdr:row>35</xdr:row>
      <xdr:rowOff>11811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28338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8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5461</xdr:rowOff>
    </xdr:from>
    <xdr:to>
      <xdr:col>6</xdr:col>
      <xdr:colOff>38100</xdr:colOff>
      <xdr:row>34</xdr:row>
      <xdr:rowOff>107061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123588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0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109093</xdr:rowOff>
    </xdr:from>
    <xdr:to>
      <xdr:col>24</xdr:col>
      <xdr:colOff>114300</xdr:colOff>
      <xdr:row>37</xdr:row>
      <xdr:rowOff>39243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8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87520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5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25654</xdr:rowOff>
    </xdr:from>
    <xdr:to>
      <xdr:col>20</xdr:col>
      <xdr:colOff>38100</xdr:colOff>
      <xdr:row>37</xdr:row>
      <xdr:rowOff>127254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6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118381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41656</xdr:rowOff>
    </xdr:from>
    <xdr:to>
      <xdr:col>15</xdr:col>
      <xdr:colOff>101600</xdr:colOff>
      <xdr:row>37</xdr:row>
      <xdr:rowOff>143256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8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134383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7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110617</xdr:rowOff>
    </xdr:from>
    <xdr:to>
      <xdr:col>10</xdr:col>
      <xdr:colOff>165100</xdr:colOff>
      <xdr:row>38</xdr:row>
      <xdr:rowOff>40767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5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31894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4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135763</xdr:rowOff>
    </xdr:from>
    <xdr:to>
      <xdr:col>6</xdr:col>
      <xdr:colOff>38100</xdr:colOff>
      <xdr:row>38</xdr:row>
      <xdr:rowOff>65913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57040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7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143579</xdr:rowOff>
    </xdr:from>
    <xdr:to>
      <xdr:col>24</xdr:col>
      <xdr:colOff>63500</xdr:colOff>
      <xdr:row>55</xdr:row>
      <xdr:rowOff>55350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401879"/>
          <a:ext cx="838200" cy="8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31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55350</xdr:rowOff>
    </xdr:from>
    <xdr:to>
      <xdr:col>19</xdr:col>
      <xdr:colOff>177800</xdr:colOff>
      <xdr:row>55</xdr:row>
      <xdr:rowOff>109510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485100"/>
          <a:ext cx="889000" cy="5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73046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125687</xdr:rowOff>
    </xdr:from>
    <xdr:to>
      <xdr:col>15</xdr:col>
      <xdr:colOff>50800</xdr:colOff>
      <xdr:row>55</xdr:row>
      <xdr:rowOff>109510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383987"/>
          <a:ext cx="889000" cy="15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87535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125687</xdr:rowOff>
    </xdr:from>
    <xdr:to>
      <xdr:col>10</xdr:col>
      <xdr:colOff>114300</xdr:colOff>
      <xdr:row>57</xdr:row>
      <xdr:rowOff>3332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383987"/>
          <a:ext cx="889000" cy="39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71187</xdr:rowOff>
    </xdr:from>
    <xdr:to>
      <xdr:col>10</xdr:col>
      <xdr:colOff>165100</xdr:colOff>
      <xdr:row>55</xdr:row>
      <xdr:rowOff>1337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2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17864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10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9816</xdr:rowOff>
    </xdr:from>
    <xdr:to>
      <xdr:col>6</xdr:col>
      <xdr:colOff>38100</xdr:colOff>
      <xdr:row>57</xdr:row>
      <xdr:rowOff>111416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8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102543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7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92779</xdr:rowOff>
    </xdr:from>
    <xdr:to>
      <xdr:col>24</xdr:col>
      <xdr:colOff>114300</xdr:colOff>
      <xdr:row>55</xdr:row>
      <xdr:rowOff>22929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35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115656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20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4550</xdr:rowOff>
    </xdr:from>
    <xdr:to>
      <xdr:col>20</xdr:col>
      <xdr:colOff>38100</xdr:colOff>
      <xdr:row>55</xdr:row>
      <xdr:rowOff>106150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43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122677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20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58710</xdr:rowOff>
    </xdr:from>
    <xdr:to>
      <xdr:col>15</xdr:col>
      <xdr:colOff>101600</xdr:colOff>
      <xdr:row>55</xdr:row>
      <xdr:rowOff>160310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48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5387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263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74887</xdr:rowOff>
    </xdr:from>
    <xdr:to>
      <xdr:col>10</xdr:col>
      <xdr:colOff>165100</xdr:colOff>
      <xdr:row>55</xdr:row>
      <xdr:rowOff>5037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33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167614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25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123982</xdr:rowOff>
    </xdr:from>
    <xdr:to>
      <xdr:col>6</xdr:col>
      <xdr:colOff>38100</xdr:colOff>
      <xdr:row>57</xdr:row>
      <xdr:rowOff>54132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2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70659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00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142596</xdr:rowOff>
    </xdr:from>
    <xdr:to>
      <xdr:col>24</xdr:col>
      <xdr:colOff>63500</xdr:colOff>
      <xdr:row>75</xdr:row>
      <xdr:rowOff>129794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29896"/>
          <a:ext cx="838200" cy="15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21629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80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973</xdr:rowOff>
    </xdr:from>
    <xdr:to>
      <xdr:col>19</xdr:col>
      <xdr:colOff>177800</xdr:colOff>
      <xdr:row>75</xdr:row>
      <xdr:rowOff>129794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859723"/>
          <a:ext cx="889000" cy="12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84385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1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973</xdr:rowOff>
    </xdr:from>
    <xdr:to>
      <xdr:col>15</xdr:col>
      <xdr:colOff>50800</xdr:colOff>
      <xdr:row>76</xdr:row>
      <xdr:rowOff>57263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59723"/>
          <a:ext cx="889000" cy="22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153770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57263</xdr:rowOff>
    </xdr:from>
    <xdr:to>
      <xdr:col>10</xdr:col>
      <xdr:colOff>114300</xdr:colOff>
      <xdr:row>76</xdr:row>
      <xdr:rowOff>161156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87463"/>
          <a:ext cx="889000" cy="10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170848</xdr:rowOff>
    </xdr:from>
    <xdr:to>
      <xdr:col>10</xdr:col>
      <xdr:colOff>165100</xdr:colOff>
      <xdr:row>74</xdr:row>
      <xdr:rowOff>100998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68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117525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461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50092</xdr:rowOff>
    </xdr:from>
    <xdr:to>
      <xdr:col>6</xdr:col>
      <xdr:colOff>38100</xdr:colOff>
      <xdr:row>74</xdr:row>
      <xdr:rowOff>151692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273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168219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512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91796</xdr:rowOff>
    </xdr:from>
    <xdr:to>
      <xdr:col>24</xdr:col>
      <xdr:colOff>114300</xdr:colOff>
      <xdr:row>75</xdr:row>
      <xdr:rowOff>21946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7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114673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3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78994</xdr:rowOff>
    </xdr:from>
    <xdr:to>
      <xdr:col>20</xdr:col>
      <xdr:colOff>38100</xdr:colOff>
      <xdr:row>76</xdr:row>
      <xdr:rowOff>9144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3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25671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1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121623</xdr:rowOff>
    </xdr:from>
    <xdr:to>
      <xdr:col>15</xdr:col>
      <xdr:colOff>101600</xdr:colOff>
      <xdr:row>75</xdr:row>
      <xdr:rowOff>51773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0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68300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8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6463</xdr:rowOff>
    </xdr:from>
    <xdr:to>
      <xdr:col>10</xdr:col>
      <xdr:colOff>165100</xdr:colOff>
      <xdr:row>76</xdr:row>
      <xdr:rowOff>108063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3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99190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129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110356</xdr:rowOff>
    </xdr:from>
    <xdr:to>
      <xdr:col>6</xdr:col>
      <xdr:colOff>38100</xdr:colOff>
      <xdr:row>77</xdr:row>
      <xdr:rowOff>40506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4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31633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233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81620</xdr:rowOff>
    </xdr:from>
    <xdr:to>
      <xdr:col>24</xdr:col>
      <xdr:colOff>62865</xdr:colOff>
      <xdr:row>98</xdr:row>
      <xdr:rowOff>110685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83570"/>
          <a:ext cx="1270" cy="122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114512</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1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110685</xdr:rowOff>
    </xdr:from>
    <xdr:to>
      <xdr:col>24</xdr:col>
      <xdr:colOff>152400</xdr:colOff>
      <xdr:row>98</xdr:row>
      <xdr:rowOff>110685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1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28297</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5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81620</xdr:rowOff>
    </xdr:from>
    <xdr:to>
      <xdr:col>24</xdr:col>
      <xdr:colOff>152400</xdr:colOff>
      <xdr:row>91</xdr:row>
      <xdr:rowOff>81620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8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149334</xdr:rowOff>
    </xdr:from>
    <xdr:to>
      <xdr:col>24</xdr:col>
      <xdr:colOff>63500</xdr:colOff>
      <xdr:row>93</xdr:row>
      <xdr:rowOff>66498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5751284"/>
          <a:ext cx="838200" cy="26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132673</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20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154246</xdr:rowOff>
    </xdr:from>
    <xdr:to>
      <xdr:col>24</xdr:col>
      <xdr:colOff>114300</xdr:colOff>
      <xdr:row>96</xdr:row>
      <xdr:rowOff>84396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4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102242</xdr:rowOff>
    </xdr:from>
    <xdr:to>
      <xdr:col>19</xdr:col>
      <xdr:colOff>177800</xdr:colOff>
      <xdr:row>93</xdr:row>
      <xdr:rowOff>66498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5532742"/>
          <a:ext cx="889000" cy="47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116675</xdr:rowOff>
    </xdr:from>
    <xdr:to>
      <xdr:col>20</xdr:col>
      <xdr:colOff>38100</xdr:colOff>
      <xdr:row>96</xdr:row>
      <xdr:rowOff>46825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0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37952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9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102242</xdr:rowOff>
    </xdr:from>
    <xdr:to>
      <xdr:col>15</xdr:col>
      <xdr:colOff>50800</xdr:colOff>
      <xdr:row>93</xdr:row>
      <xdr:rowOff>107435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5532742"/>
          <a:ext cx="889000" cy="51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147780</xdr:rowOff>
    </xdr:from>
    <xdr:to>
      <xdr:col>15</xdr:col>
      <xdr:colOff>101600</xdr:colOff>
      <xdr:row>96</xdr:row>
      <xdr:rowOff>77930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43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69057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52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107435</xdr:rowOff>
    </xdr:from>
    <xdr:to>
      <xdr:col>10</xdr:col>
      <xdr:colOff>114300</xdr:colOff>
      <xdr:row>95</xdr:row>
      <xdr:rowOff>67365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052285"/>
          <a:ext cx="889000" cy="30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32975</xdr:rowOff>
    </xdr:from>
    <xdr:to>
      <xdr:col>10</xdr:col>
      <xdr:colOff>165100</xdr:colOff>
      <xdr:row>95</xdr:row>
      <xdr:rowOff>134575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2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125702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1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163407</xdr:rowOff>
    </xdr:from>
    <xdr:to>
      <xdr:col>6</xdr:col>
      <xdr:colOff>38100</xdr:colOff>
      <xdr:row>96</xdr:row>
      <xdr:rowOff>93557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45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84684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4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98534</xdr:rowOff>
    </xdr:from>
    <xdr:to>
      <xdr:col>24</xdr:col>
      <xdr:colOff>114300</xdr:colOff>
      <xdr:row>92</xdr:row>
      <xdr:rowOff>28684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570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13461</xdr:rowOff>
    </xdr:from>
    <xdr:ext cx="599010"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5615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15698</xdr:rowOff>
    </xdr:from>
    <xdr:to>
      <xdr:col>20</xdr:col>
      <xdr:colOff>38100</xdr:colOff>
      <xdr:row>93</xdr:row>
      <xdr:rowOff>117298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59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133825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573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51442</xdr:rowOff>
    </xdr:from>
    <xdr:to>
      <xdr:col>15</xdr:col>
      <xdr:colOff>101600</xdr:colOff>
      <xdr:row>90</xdr:row>
      <xdr:rowOff>153042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548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169569</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08795" y="1525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56635</xdr:rowOff>
    </xdr:from>
    <xdr:to>
      <xdr:col>10</xdr:col>
      <xdr:colOff>165100</xdr:colOff>
      <xdr:row>93</xdr:row>
      <xdr:rowOff>158235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0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3312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577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16565</xdr:rowOff>
    </xdr:from>
    <xdr:to>
      <xdr:col>6</xdr:col>
      <xdr:colOff>38100</xdr:colOff>
      <xdr:row>95</xdr:row>
      <xdr:rowOff>118165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30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134692</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07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3193</xdr:rowOff>
    </xdr:from>
    <xdr:to>
      <xdr:col>55</xdr:col>
      <xdr:colOff>0</xdr:colOff>
      <xdr:row>39</xdr:row>
      <xdr:rowOff>7112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689743"/>
          <a:ext cx="8382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7112</xdr:rowOff>
    </xdr:from>
    <xdr:to>
      <xdr:col>50</xdr:col>
      <xdr:colOff>114300</xdr:colOff>
      <xdr:row>39</xdr:row>
      <xdr:rowOff>13970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669366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13970</xdr:rowOff>
    </xdr:from>
    <xdr:to>
      <xdr:col>45</xdr:col>
      <xdr:colOff>177800</xdr:colOff>
      <xdr:row>39</xdr:row>
      <xdr:rowOff>17235</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670052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166479</xdr:rowOff>
    </xdr:from>
    <xdr:to>
      <xdr:col>41</xdr:col>
      <xdr:colOff>50800</xdr:colOff>
      <xdr:row>39</xdr:row>
      <xdr:rowOff>17235</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681579"/>
          <a:ext cx="889000" cy="2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138866</xdr:rowOff>
    </xdr:from>
    <xdr:to>
      <xdr:col>41</xdr:col>
      <xdr:colOff>101600</xdr:colOff>
      <xdr:row>38</xdr:row>
      <xdr:rowOff>69016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4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85543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257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132007</xdr:rowOff>
    </xdr:from>
    <xdr:to>
      <xdr:col>36</xdr:col>
      <xdr:colOff>165100</xdr:colOff>
      <xdr:row>38</xdr:row>
      <xdr:rowOff>62157</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78684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123843</xdr:rowOff>
    </xdr:from>
    <xdr:to>
      <xdr:col>55</xdr:col>
      <xdr:colOff>50800</xdr:colOff>
      <xdr:row>39</xdr:row>
      <xdr:rowOff>53993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63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38770</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553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127762</xdr:rowOff>
    </xdr:from>
    <xdr:to>
      <xdr:col>50</xdr:col>
      <xdr:colOff>165100</xdr:colOff>
      <xdr:row>39</xdr:row>
      <xdr:rowOff>57912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6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49039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735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134620</xdr:rowOff>
    </xdr:from>
    <xdr:to>
      <xdr:col>46</xdr:col>
      <xdr:colOff>38100</xdr:colOff>
      <xdr:row>39</xdr:row>
      <xdr:rowOff>64770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55897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742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137885</xdr:rowOff>
    </xdr:from>
    <xdr:to>
      <xdr:col>41</xdr:col>
      <xdr:colOff>101600</xdr:colOff>
      <xdr:row>39</xdr:row>
      <xdr:rowOff>68035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65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59162</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745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115679</xdr:rowOff>
    </xdr:from>
    <xdr:to>
      <xdr:col>36</xdr:col>
      <xdr:colOff>165100</xdr:colOff>
      <xdr:row>39</xdr:row>
      <xdr:rowOff>45829</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63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36956</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723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79140</xdr:rowOff>
    </xdr:from>
    <xdr:to>
      <xdr:col>55</xdr:col>
      <xdr:colOff>0</xdr:colOff>
      <xdr:row>53</xdr:row>
      <xdr:rowOff>1892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8994540"/>
          <a:ext cx="838200" cy="9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66317</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667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1892</xdr:rowOff>
    </xdr:from>
    <xdr:to>
      <xdr:col>50</xdr:col>
      <xdr:colOff>114300</xdr:colOff>
      <xdr:row>53</xdr:row>
      <xdr:rowOff>164732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9088742"/>
          <a:ext cx="889000" cy="16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15721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126022</xdr:rowOff>
    </xdr:from>
    <xdr:to>
      <xdr:col>45</xdr:col>
      <xdr:colOff>177800</xdr:colOff>
      <xdr:row>53</xdr:row>
      <xdr:rowOff>164732</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9212872"/>
          <a:ext cx="889000" cy="3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34904</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126022</xdr:rowOff>
    </xdr:from>
    <xdr:to>
      <xdr:col>41</xdr:col>
      <xdr:colOff>50800</xdr:colOff>
      <xdr:row>54</xdr:row>
      <xdr:rowOff>79921</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9212872"/>
          <a:ext cx="889000" cy="12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143345</xdr:rowOff>
    </xdr:from>
    <xdr:to>
      <xdr:col>41</xdr:col>
      <xdr:colOff>101600</xdr:colOff>
      <xdr:row>57</xdr:row>
      <xdr:rowOff>73495</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64622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8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168643</xdr:rowOff>
    </xdr:from>
    <xdr:to>
      <xdr:col>36</xdr:col>
      <xdr:colOff>165100</xdr:colOff>
      <xdr:row>57</xdr:row>
      <xdr:rowOff>98793</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7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89920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86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28340</xdr:rowOff>
    </xdr:from>
    <xdr:to>
      <xdr:col>55</xdr:col>
      <xdr:colOff>50800</xdr:colOff>
      <xdr:row>52</xdr:row>
      <xdr:rowOff>129940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894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114717</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885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122542</xdr:rowOff>
    </xdr:from>
    <xdr:to>
      <xdr:col>50</xdr:col>
      <xdr:colOff>165100</xdr:colOff>
      <xdr:row>53</xdr:row>
      <xdr:rowOff>52692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03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69219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881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113932</xdr:rowOff>
    </xdr:from>
    <xdr:to>
      <xdr:col>46</xdr:col>
      <xdr:colOff>38100</xdr:colOff>
      <xdr:row>54</xdr:row>
      <xdr:rowOff>44082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20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60609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897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75222</xdr:rowOff>
    </xdr:from>
    <xdr:to>
      <xdr:col>41</xdr:col>
      <xdr:colOff>101600</xdr:colOff>
      <xdr:row>54</xdr:row>
      <xdr:rowOff>5372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16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21899</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4111" y="893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29121</xdr:rowOff>
    </xdr:from>
    <xdr:to>
      <xdr:col>36</xdr:col>
      <xdr:colOff>165100</xdr:colOff>
      <xdr:row>54</xdr:row>
      <xdr:rowOff>130721</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28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147248</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906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141357</xdr:rowOff>
    </xdr:from>
    <xdr:to>
      <xdr:col>55</xdr:col>
      <xdr:colOff>0</xdr:colOff>
      <xdr:row>75</xdr:row>
      <xdr:rowOff>130670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9639300" y="12828657"/>
          <a:ext cx="838200" cy="16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109123</xdr:rowOff>
    </xdr:from>
    <xdr:ext cx="534377"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139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112440</xdr:rowOff>
    </xdr:from>
    <xdr:to>
      <xdr:col>50</xdr:col>
      <xdr:colOff>114300</xdr:colOff>
      <xdr:row>74</xdr:row>
      <xdr:rowOff>141357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2799740"/>
          <a:ext cx="889000" cy="2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4633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29781</xdr:rowOff>
    </xdr:from>
    <xdr:to>
      <xdr:col>45</xdr:col>
      <xdr:colOff>177800</xdr:colOff>
      <xdr:row>74</xdr:row>
      <xdr:rowOff>112440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7861300" y="12717081"/>
          <a:ext cx="889000" cy="8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8596</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29781</xdr:rowOff>
    </xdr:from>
    <xdr:to>
      <xdr:col>41</xdr:col>
      <xdr:colOff>50800</xdr:colOff>
      <xdr:row>75</xdr:row>
      <xdr:rowOff>90970</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2717081"/>
          <a:ext cx="889000" cy="23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120180</xdr:rowOff>
    </xdr:from>
    <xdr:to>
      <xdr:col>41</xdr:col>
      <xdr:colOff>101600</xdr:colOff>
      <xdr:row>76</xdr:row>
      <xdr:rowOff>50330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29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41457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07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138773</xdr:rowOff>
    </xdr:from>
    <xdr:to>
      <xdr:col>36</xdr:col>
      <xdr:colOff>165100</xdr:colOff>
      <xdr:row>77</xdr:row>
      <xdr:rowOff>68923</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16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60050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26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79870</xdr:rowOff>
    </xdr:from>
    <xdr:to>
      <xdr:col>55</xdr:col>
      <xdr:colOff>50800</xdr:colOff>
      <xdr:row>76</xdr:row>
      <xdr:rowOff>10021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29386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102747</xdr:rowOff>
    </xdr:from>
    <xdr:ext cx="534377"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279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90557</xdr:rowOff>
    </xdr:from>
    <xdr:to>
      <xdr:col>50</xdr:col>
      <xdr:colOff>165100</xdr:colOff>
      <xdr:row>75</xdr:row>
      <xdr:rowOff>20707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277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37234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2111" y="1255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61640</xdr:rowOff>
    </xdr:from>
    <xdr:to>
      <xdr:col>46</xdr:col>
      <xdr:colOff>38100</xdr:colOff>
      <xdr:row>74</xdr:row>
      <xdr:rowOff>163240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27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8317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3111" y="1252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150431</xdr:rowOff>
    </xdr:from>
    <xdr:to>
      <xdr:col>41</xdr:col>
      <xdr:colOff>101600</xdr:colOff>
      <xdr:row>74</xdr:row>
      <xdr:rowOff>80581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266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97108</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594111" y="1244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40170</xdr:rowOff>
    </xdr:from>
    <xdr:to>
      <xdr:col>36</xdr:col>
      <xdr:colOff>165100</xdr:colOff>
      <xdr:row>75</xdr:row>
      <xdr:rowOff>141770</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28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158297</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05111" y="1267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83756</xdr:rowOff>
    </xdr:from>
    <xdr:to>
      <xdr:col>55</xdr:col>
      <xdr:colOff>0</xdr:colOff>
      <xdr:row>95</xdr:row>
      <xdr:rowOff>45949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200056"/>
          <a:ext cx="838200" cy="13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125086</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584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83756</xdr:rowOff>
    </xdr:from>
    <xdr:to>
      <xdr:col>50</xdr:col>
      <xdr:colOff>114300</xdr:colOff>
      <xdr:row>94</xdr:row>
      <xdr:rowOff>137237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200056"/>
          <a:ext cx="889000" cy="5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49128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137237</xdr:rowOff>
    </xdr:from>
    <xdr:to>
      <xdr:col>45</xdr:col>
      <xdr:colOff>177800</xdr:colOff>
      <xdr:row>95</xdr:row>
      <xdr:rowOff>69748</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253537"/>
          <a:ext cx="889000" cy="10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51261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69748</xdr:rowOff>
    </xdr:from>
    <xdr:to>
      <xdr:col>41</xdr:col>
      <xdr:colOff>50800</xdr:colOff>
      <xdr:row>95</xdr:row>
      <xdr:rowOff>86398</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357498"/>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99391</xdr:rowOff>
    </xdr:from>
    <xdr:to>
      <xdr:col>41</xdr:col>
      <xdr:colOff>101600</xdr:colOff>
      <xdr:row>97</xdr:row>
      <xdr:rowOff>29541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5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20668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65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2933</xdr:rowOff>
    </xdr:from>
    <xdr:to>
      <xdr:col>36</xdr:col>
      <xdr:colOff>165100</xdr:colOff>
      <xdr:row>97</xdr:row>
      <xdr:rowOff>104533</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63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95660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72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166599</xdr:rowOff>
    </xdr:from>
    <xdr:to>
      <xdr:col>55</xdr:col>
      <xdr:colOff>50800</xdr:colOff>
      <xdr:row>95</xdr:row>
      <xdr:rowOff>96749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28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18026</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1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32956</xdr:rowOff>
    </xdr:from>
    <xdr:to>
      <xdr:col>50</xdr:col>
      <xdr:colOff>165100</xdr:colOff>
      <xdr:row>94</xdr:row>
      <xdr:rowOff>134556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14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151083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592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86437</xdr:rowOff>
    </xdr:from>
    <xdr:to>
      <xdr:col>46</xdr:col>
      <xdr:colOff>38100</xdr:colOff>
      <xdr:row>95</xdr:row>
      <xdr:rowOff>16587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20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33114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597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18948</xdr:rowOff>
    </xdr:from>
    <xdr:to>
      <xdr:col>41</xdr:col>
      <xdr:colOff>101600</xdr:colOff>
      <xdr:row>95</xdr:row>
      <xdr:rowOff>120548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30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137075</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08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35598</xdr:rowOff>
    </xdr:from>
    <xdr:to>
      <xdr:col>36</xdr:col>
      <xdr:colOff>165100</xdr:colOff>
      <xdr:row>95</xdr:row>
      <xdr:rowOff>137198</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32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153725</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09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105029</xdr:rowOff>
    </xdr:from>
    <xdr:to>
      <xdr:col>85</xdr:col>
      <xdr:colOff>127000</xdr:colOff>
      <xdr:row>37</xdr:row>
      <xdr:rowOff>48445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5481300" y="6277229"/>
          <a:ext cx="838200" cy="11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121276</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46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105029</xdr:rowOff>
    </xdr:from>
    <xdr:to>
      <xdr:col>81</xdr:col>
      <xdr:colOff>50800</xdr:colOff>
      <xdr:row>37</xdr:row>
      <xdr:rowOff>22004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6277229"/>
          <a:ext cx="889000" cy="8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78202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59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22004</xdr:rowOff>
    </xdr:from>
    <xdr:to>
      <xdr:col>76</xdr:col>
      <xdr:colOff>114300</xdr:colOff>
      <xdr:row>37</xdr:row>
      <xdr:rowOff>96364</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365654"/>
          <a:ext cx="889000" cy="7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78474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16408</xdr:rowOff>
    </xdr:from>
    <xdr:to>
      <xdr:col>71</xdr:col>
      <xdr:colOff>177800</xdr:colOff>
      <xdr:row>37</xdr:row>
      <xdr:rowOff>96364</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2814300" y="6360058"/>
          <a:ext cx="889000" cy="7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119424</xdr:rowOff>
    </xdr:from>
    <xdr:to>
      <xdr:col>72</xdr:col>
      <xdr:colOff>38100</xdr:colOff>
      <xdr:row>38</xdr:row>
      <xdr:rowOff>49574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4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40701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5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141086</xdr:rowOff>
    </xdr:from>
    <xdr:to>
      <xdr:col>67</xdr:col>
      <xdr:colOff>101600</xdr:colOff>
      <xdr:row>38</xdr:row>
      <xdr:rowOff>71236</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48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62363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7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169095</xdr:rowOff>
    </xdr:from>
    <xdr:to>
      <xdr:col>85</xdr:col>
      <xdr:colOff>177800</xdr:colOff>
      <xdr:row>37</xdr:row>
      <xdr:rowOff>99245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34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20522</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19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54229</xdr:rowOff>
    </xdr:from>
    <xdr:to>
      <xdr:col>81</xdr:col>
      <xdr:colOff>101600</xdr:colOff>
      <xdr:row>36</xdr:row>
      <xdr:rowOff>155829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22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906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00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142654</xdr:rowOff>
    </xdr:from>
    <xdr:to>
      <xdr:col>76</xdr:col>
      <xdr:colOff>165100</xdr:colOff>
      <xdr:row>37</xdr:row>
      <xdr:rowOff>72804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31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89331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09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45564</xdr:rowOff>
    </xdr:from>
    <xdr:to>
      <xdr:col>72</xdr:col>
      <xdr:colOff>38100</xdr:colOff>
      <xdr:row>37</xdr:row>
      <xdr:rowOff>147164</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38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163691</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1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137058</xdr:rowOff>
    </xdr:from>
    <xdr:to>
      <xdr:col>67</xdr:col>
      <xdr:colOff>101600</xdr:colOff>
      <xdr:row>37</xdr:row>
      <xdr:rowOff>67208</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30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83735</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08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20861</xdr:rowOff>
    </xdr:from>
    <xdr:to>
      <xdr:col>85</xdr:col>
      <xdr:colOff>127000</xdr:colOff>
      <xdr:row>57</xdr:row>
      <xdr:rowOff>154886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5481300" y="9793511"/>
          <a:ext cx="838200" cy="13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11836</xdr:rowOff>
    </xdr:from>
    <xdr:to>
      <xdr:col>81</xdr:col>
      <xdr:colOff>50800</xdr:colOff>
      <xdr:row>57</xdr:row>
      <xdr:rowOff>20861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4592300" y="9613036"/>
          <a:ext cx="889000" cy="18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157363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11836</xdr:rowOff>
    </xdr:from>
    <xdr:to>
      <xdr:col>76</xdr:col>
      <xdr:colOff>114300</xdr:colOff>
      <xdr:row>57</xdr:row>
      <xdr:rowOff>112202</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3703300" y="9613036"/>
          <a:ext cx="889000" cy="27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153367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123785</xdr:rowOff>
    </xdr:from>
    <xdr:to>
      <xdr:col>71</xdr:col>
      <xdr:colOff>177800</xdr:colOff>
      <xdr:row>57</xdr:row>
      <xdr:rowOff>112202</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814300" y="9553535"/>
          <a:ext cx="889000" cy="33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29573</xdr:rowOff>
    </xdr:from>
    <xdr:to>
      <xdr:col>72</xdr:col>
      <xdr:colOff>38100</xdr:colOff>
      <xdr:row>57</xdr:row>
      <xdr:rowOff>131173</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802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147700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57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93581</xdr:rowOff>
    </xdr:from>
    <xdr:to>
      <xdr:col>67</xdr:col>
      <xdr:colOff>101600</xdr:colOff>
      <xdr:row>58</xdr:row>
      <xdr:rowOff>23731</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86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14858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95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104086</xdr:rowOff>
    </xdr:from>
    <xdr:to>
      <xdr:col>85</xdr:col>
      <xdr:colOff>177800</xdr:colOff>
      <xdr:row>58</xdr:row>
      <xdr:rowOff>34236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87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82513</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85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141511</xdr:rowOff>
    </xdr:from>
    <xdr:to>
      <xdr:col>81</xdr:col>
      <xdr:colOff>101600</xdr:colOff>
      <xdr:row>57</xdr:row>
      <xdr:rowOff>71661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74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88188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951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132486</xdr:rowOff>
    </xdr:from>
    <xdr:to>
      <xdr:col>76</xdr:col>
      <xdr:colOff>165100</xdr:colOff>
      <xdr:row>56</xdr:row>
      <xdr:rowOff>62636</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56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79163</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33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61402</xdr:rowOff>
    </xdr:from>
    <xdr:to>
      <xdr:col>72</xdr:col>
      <xdr:colOff>38100</xdr:colOff>
      <xdr:row>57</xdr:row>
      <xdr:rowOff>163002</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83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154129</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92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72985</xdr:rowOff>
    </xdr:from>
    <xdr:to>
      <xdr:col>67</xdr:col>
      <xdr:colOff>101600</xdr:colOff>
      <xdr:row>56</xdr:row>
      <xdr:rowOff>3135</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950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19662</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927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a:extLst>
            <a:ext uri="{FF2B5EF4-FFF2-40B4-BE49-F238E27FC236}">
              <a16:creationId xmlns:a16="http://schemas.microsoft.com/office/drawing/2014/main" id="{00000000-0008-0000-0700-00007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1" name="災害復旧費最小値テキスト">
          <a:extLst>
            <a:ext uri="{FF2B5EF4-FFF2-40B4-BE49-F238E27FC236}">
              <a16:creationId xmlns:a16="http://schemas.microsoft.com/office/drawing/2014/main" id="{00000000-0008-0000-0700-00008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3" name="災害復旧費最大値テキスト">
          <a:extLst>
            <a:ext uri="{FF2B5EF4-FFF2-40B4-BE49-F238E27FC236}">
              <a16:creationId xmlns:a16="http://schemas.microsoft.com/office/drawing/2014/main" id="{00000000-0008-0000-0700-000083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149492</xdr:rowOff>
    </xdr:from>
    <xdr:to>
      <xdr:col>85</xdr:col>
      <xdr:colOff>127000</xdr:colOff>
      <xdr:row>78</xdr:row>
      <xdr:rowOff>36792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5481300" y="12665342"/>
          <a:ext cx="838200" cy="74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162538</xdr:rowOff>
    </xdr:from>
    <xdr:ext cx="469744" cy="259045"/>
    <xdr:sp macro="" textlink="">
      <xdr:nvSpPr>
        <xdr:cNvPr id="646" name="災害復旧費平均値テキスト">
          <a:extLst>
            <a:ext uri="{FF2B5EF4-FFF2-40B4-BE49-F238E27FC236}">
              <a16:creationId xmlns:a16="http://schemas.microsoft.com/office/drawing/2014/main" id="{00000000-0008-0000-0700-000086020000}"/>
            </a:ext>
          </a:extLst>
        </xdr:cNvPr>
        <xdr:cNvSpPr txBox="1"/>
      </xdr:nvSpPr>
      <xdr:spPr>
        <a:xfrm>
          <a:off x="16370300" y="1336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142863</xdr:rowOff>
    </xdr:from>
    <xdr:to>
      <xdr:col>81</xdr:col>
      <xdr:colOff>50800</xdr:colOff>
      <xdr:row>73</xdr:row>
      <xdr:rowOff>149492</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4592300" y="12315813"/>
          <a:ext cx="889000" cy="34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125240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69</xdr:row>
      <xdr:rowOff>142786</xdr:rowOff>
    </xdr:from>
    <xdr:to>
      <xdr:col>76</xdr:col>
      <xdr:colOff>114300</xdr:colOff>
      <xdr:row>71</xdr:row>
      <xdr:rowOff>142863</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3703300" y="11972836"/>
          <a:ext cx="889000" cy="3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102607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69</xdr:row>
      <xdr:rowOff>142786</xdr:rowOff>
    </xdr:from>
    <xdr:to>
      <xdr:col>71</xdr:col>
      <xdr:colOff>177800</xdr:colOff>
      <xdr:row>73</xdr:row>
      <xdr:rowOff>24447</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flipV="1">
          <a:off x="12814300" y="11972836"/>
          <a:ext cx="889000" cy="56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151040</xdr:rowOff>
    </xdr:from>
    <xdr:to>
      <xdr:col>72</xdr:col>
      <xdr:colOff>38100</xdr:colOff>
      <xdr:row>76</xdr:row>
      <xdr:rowOff>81190</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3652500" y="1300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72317</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36111" y="1310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33046</xdr:rowOff>
    </xdr:from>
    <xdr:to>
      <xdr:col>67</xdr:col>
      <xdr:colOff>101600</xdr:colOff>
      <xdr:row>77</xdr:row>
      <xdr:rowOff>134646</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2763500" y="1323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125773</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32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157442</xdr:rowOff>
    </xdr:from>
    <xdr:to>
      <xdr:col>85</xdr:col>
      <xdr:colOff>177800</xdr:colOff>
      <xdr:row>78</xdr:row>
      <xdr:rowOff>87592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6268700" y="1335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8869</xdr:rowOff>
    </xdr:from>
    <xdr:ext cx="469744" cy="259045"/>
    <xdr:sp macro="" textlink="">
      <xdr:nvSpPr>
        <xdr:cNvPr id="665" name="災害復旧費該当値テキスト">
          <a:extLst>
            <a:ext uri="{FF2B5EF4-FFF2-40B4-BE49-F238E27FC236}">
              <a16:creationId xmlns:a16="http://schemas.microsoft.com/office/drawing/2014/main" id="{00000000-0008-0000-0700-000099020000}"/>
            </a:ext>
          </a:extLst>
        </xdr:cNvPr>
        <xdr:cNvSpPr txBox="1"/>
      </xdr:nvSpPr>
      <xdr:spPr>
        <a:xfrm>
          <a:off x="16370300" y="1321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98692</xdr:rowOff>
    </xdr:from>
    <xdr:to>
      <xdr:col>81</xdr:col>
      <xdr:colOff>101600</xdr:colOff>
      <xdr:row>74</xdr:row>
      <xdr:rowOff>28842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5430500" y="1261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45369</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5214111" y="1238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92063</xdr:rowOff>
    </xdr:from>
    <xdr:to>
      <xdr:col>76</xdr:col>
      <xdr:colOff>165100</xdr:colOff>
      <xdr:row>72</xdr:row>
      <xdr:rowOff>22213</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4541500" y="1226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38740</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4325111" y="1204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91986</xdr:rowOff>
    </xdr:from>
    <xdr:to>
      <xdr:col>72</xdr:col>
      <xdr:colOff>38100</xdr:colOff>
      <xdr:row>70</xdr:row>
      <xdr:rowOff>22136</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3652500" y="1192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68</xdr:row>
      <xdr:rowOff>38663</xdr:rowOff>
    </xdr:from>
    <xdr:ext cx="534377"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3436111" y="1169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145097</xdr:rowOff>
    </xdr:from>
    <xdr:to>
      <xdr:col>67</xdr:col>
      <xdr:colOff>101600</xdr:colOff>
      <xdr:row>73</xdr:row>
      <xdr:rowOff>75247</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2763500" y="1248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91774</xdr:rowOff>
    </xdr:from>
    <xdr:ext cx="534377"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547111" y="1226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145466</xdr:rowOff>
    </xdr:from>
    <xdr:to>
      <xdr:col>85</xdr:col>
      <xdr:colOff>127000</xdr:colOff>
      <xdr:row>92</xdr:row>
      <xdr:rowOff>169469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5918866"/>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101440</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17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107353</xdr:rowOff>
    </xdr:from>
    <xdr:to>
      <xdr:col>81</xdr:col>
      <xdr:colOff>50800</xdr:colOff>
      <xdr:row>92</xdr:row>
      <xdr:rowOff>145466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5880753"/>
          <a:ext cx="889000" cy="3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58577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3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81662</xdr:rowOff>
    </xdr:from>
    <xdr:to>
      <xdr:col>76</xdr:col>
      <xdr:colOff>114300</xdr:colOff>
      <xdr:row>92</xdr:row>
      <xdr:rowOff>107353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5855062"/>
          <a:ext cx="889000" cy="2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64406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81662</xdr:rowOff>
    </xdr:from>
    <xdr:to>
      <xdr:col>71</xdr:col>
      <xdr:colOff>177800</xdr:colOff>
      <xdr:row>92</xdr:row>
      <xdr:rowOff>132677</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5855062"/>
          <a:ext cx="889000" cy="5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83858</xdr:rowOff>
    </xdr:from>
    <xdr:to>
      <xdr:col>72</xdr:col>
      <xdr:colOff>38100</xdr:colOff>
      <xdr:row>95</xdr:row>
      <xdr:rowOff>14008</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20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5135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9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76175</xdr:rowOff>
    </xdr:from>
    <xdr:to>
      <xdr:col>67</xdr:col>
      <xdr:colOff>101600</xdr:colOff>
      <xdr:row>95</xdr:row>
      <xdr:rowOff>6325</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19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168902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8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118669</xdr:rowOff>
    </xdr:from>
    <xdr:to>
      <xdr:col>85</xdr:col>
      <xdr:colOff>177800</xdr:colOff>
      <xdr:row>93</xdr:row>
      <xdr:rowOff>48819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589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141546</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574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94666</xdr:rowOff>
    </xdr:from>
    <xdr:to>
      <xdr:col>81</xdr:col>
      <xdr:colOff>101600</xdr:colOff>
      <xdr:row>93</xdr:row>
      <xdr:rowOff>24816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58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41343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564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56553</xdr:rowOff>
    </xdr:from>
    <xdr:to>
      <xdr:col>76</xdr:col>
      <xdr:colOff>165100</xdr:colOff>
      <xdr:row>92</xdr:row>
      <xdr:rowOff>158153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582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3230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560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30862</xdr:rowOff>
    </xdr:from>
    <xdr:to>
      <xdr:col>72</xdr:col>
      <xdr:colOff>38100</xdr:colOff>
      <xdr:row>92</xdr:row>
      <xdr:rowOff>132462</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580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148989</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57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81877</xdr:rowOff>
    </xdr:from>
    <xdr:to>
      <xdr:col>67</xdr:col>
      <xdr:colOff>101600</xdr:colOff>
      <xdr:row>93</xdr:row>
      <xdr:rowOff>12027</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585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28554</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563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5" name="諸支出金最小値テキスト">
          <a:extLst>
            <a:ext uri="{FF2B5EF4-FFF2-40B4-BE49-F238E27FC236}">
              <a16:creationId xmlns:a16="http://schemas.microsoft.com/office/drawing/2014/main" id="{00000000-0008-0000-0700-0000F3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7" name="諸支出金最大値テキスト">
          <a:extLst>
            <a:ext uri="{FF2B5EF4-FFF2-40B4-BE49-F238E27FC236}">
              <a16:creationId xmlns:a16="http://schemas.microsoft.com/office/drawing/2014/main" id="{00000000-0008-0000-0700-0000F5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60" name="諸支出金平均値テキスト">
          <a:extLst>
            <a:ext uri="{FF2B5EF4-FFF2-40B4-BE49-F238E27FC236}">
              <a16:creationId xmlns:a16="http://schemas.microsoft.com/office/drawing/2014/main" id="{00000000-0008-0000-0700-0000F8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158750</xdr:rowOff>
    </xdr:from>
    <xdr:to>
      <xdr:col>102</xdr:col>
      <xdr:colOff>165100</xdr:colOff>
      <xdr:row>39</xdr:row>
      <xdr:rowOff>88900</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9494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105427</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88333" y="6449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156337</xdr:rowOff>
    </xdr:from>
    <xdr:to>
      <xdr:col>98</xdr:col>
      <xdr:colOff>38100</xdr:colOff>
      <xdr:row>39</xdr:row>
      <xdr:rowOff>86487</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8605500" y="6671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103014</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99333" y="64466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9" name="諸支出金該当値テキスト">
          <a:extLst>
            <a:ext uri="{FF2B5EF4-FFF2-40B4-BE49-F238E27FC236}">
              <a16:creationId xmlns:a16="http://schemas.microsoft.com/office/drawing/2014/main" id="{00000000-0008-0000-0700-00000B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市は山間部に位置し、古くから農林業振興施策を積極的に行っていることから、農林水産業費が全国・県・類似団体平均と比較して高い水準にある。また、小口融資制度や経営安定資金事業の実施や、当市の基幹産業である観光業振興施策を積極的に行っていることから商工費も高い水準に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年度はし尿処理施設の基幹的設備の改良事業を実施したことで衛生費が、新子育て支援施設の整備や医療費助成を高校生まで拡大したことにより民生費が、それぞれ前年度から大きく増加している。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岐阜県下呂市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年度から財政調整基金の中長期的な見通しのもと計画的な取り崩しをしているが、令和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年度は取り崩し額を歳計剰余金の積み立てが上回り、基金残高は増となった。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○実質収支額・実質単年度収支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し尿処理施設の基幹的設備の改良事業や新子育て支援施設の整備等の大型事業を実施したことにより、実質単年度収支は赤字となっているが、財政調整基金の取り崩しにより実質収支額は黒字となっている。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岐阜県下呂市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対象となる一般会計、特別会計、公営企業会計の実質収支は資金剰余金が生じているため、連結実質赤字比率はない。</a:t>
          </a:r>
        </a:p>
        <a:p>
          <a:r>
            <a:rPr kumimoji="1" lang="ja-JP" altLang="en-US" sz="1400">
              <a:latin typeface="ＭＳ ゴシック" pitchFamily="49" charset="-128"/>
              <a:ea typeface="ＭＳ ゴシック" pitchFamily="49" charset="-128"/>
            </a:rPr>
            <a:t>　今後も各会計において健全な財政運営に努めていくとともに、公営企業会計においては、料金の適正化などにより独立採算制がとれるよう勧めていく。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26512445</v>
      </c>
      <c r="BO4" s="384"/>
      <c r="BP4" s="384"/>
      <c r="BQ4" s="384"/>
      <c r="BR4" s="384"/>
      <c r="BS4" s="384"/>
      <c r="BT4" s="384"/>
      <c r="BU4" s="385"/>
      <c r="BV4" s="383">
        <v>27899046</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7.6</v>
      </c>
      <c r="CU4" s="390"/>
      <c r="CV4" s="390"/>
      <c r="CW4" s="390"/>
      <c r="CX4" s="390"/>
      <c r="CY4" s="390"/>
      <c r="CZ4" s="390"/>
      <c r="DA4" s="391"/>
      <c r="DB4" s="389">
        <v>10</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25287434</v>
      </c>
      <c r="BO5" s="421"/>
      <c r="BP5" s="421"/>
      <c r="BQ5" s="421"/>
      <c r="BR5" s="421"/>
      <c r="BS5" s="421"/>
      <c r="BT5" s="421"/>
      <c r="BU5" s="422"/>
      <c r="BV5" s="420">
        <v>25993985</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93.1</v>
      </c>
      <c r="CU5" s="418"/>
      <c r="CV5" s="418"/>
      <c r="CW5" s="418"/>
      <c r="CX5" s="418"/>
      <c r="CY5" s="418"/>
      <c r="CZ5" s="418"/>
      <c r="DA5" s="419"/>
      <c r="DB5" s="417">
        <v>88.8</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1225011</v>
      </c>
      <c r="BO6" s="421"/>
      <c r="BP6" s="421"/>
      <c r="BQ6" s="421"/>
      <c r="BR6" s="421"/>
      <c r="BS6" s="421"/>
      <c r="BT6" s="421"/>
      <c r="BU6" s="422"/>
      <c r="BV6" s="420">
        <v>1905061</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93.1</v>
      </c>
      <c r="CU6" s="458"/>
      <c r="CV6" s="458"/>
      <c r="CW6" s="458"/>
      <c r="CX6" s="458"/>
      <c r="CY6" s="458"/>
      <c r="CZ6" s="458"/>
      <c r="DA6" s="459"/>
      <c r="DB6" s="457">
        <v>89.8</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192033</v>
      </c>
      <c r="BO7" s="421"/>
      <c r="BP7" s="421"/>
      <c r="BQ7" s="421"/>
      <c r="BR7" s="421"/>
      <c r="BS7" s="421"/>
      <c r="BT7" s="421"/>
      <c r="BU7" s="422"/>
      <c r="BV7" s="420">
        <v>527341</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13653569</v>
      </c>
      <c r="CU7" s="421"/>
      <c r="CV7" s="421"/>
      <c r="CW7" s="421"/>
      <c r="CX7" s="421"/>
      <c r="CY7" s="421"/>
      <c r="CZ7" s="421"/>
      <c r="DA7" s="422"/>
      <c r="DB7" s="420">
        <v>13775969</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1032978</v>
      </c>
      <c r="BO8" s="421"/>
      <c r="BP8" s="421"/>
      <c r="BQ8" s="421"/>
      <c r="BR8" s="421"/>
      <c r="BS8" s="421"/>
      <c r="BT8" s="421"/>
      <c r="BU8" s="422"/>
      <c r="BV8" s="420">
        <v>1377720</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0.33</v>
      </c>
      <c r="CU8" s="461"/>
      <c r="CV8" s="461"/>
      <c r="CW8" s="461"/>
      <c r="CX8" s="461"/>
      <c r="CY8" s="461"/>
      <c r="CZ8" s="461"/>
      <c r="DA8" s="462"/>
      <c r="DB8" s="460">
        <v>0.33</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30428</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110</v>
      </c>
      <c r="AV9" s="453"/>
      <c r="AW9" s="453"/>
      <c r="AX9" s="453"/>
      <c r="AY9" s="454" t="s">
        <v>111</v>
      </c>
      <c r="AZ9" s="455"/>
      <c r="BA9" s="455"/>
      <c r="BB9" s="455"/>
      <c r="BC9" s="455"/>
      <c r="BD9" s="455"/>
      <c r="BE9" s="455"/>
      <c r="BF9" s="455"/>
      <c r="BG9" s="455"/>
      <c r="BH9" s="455"/>
      <c r="BI9" s="455"/>
      <c r="BJ9" s="455"/>
      <c r="BK9" s="455"/>
      <c r="BL9" s="455"/>
      <c r="BM9" s="456"/>
      <c r="BN9" s="420">
        <v>-344742</v>
      </c>
      <c r="BO9" s="421"/>
      <c r="BP9" s="421"/>
      <c r="BQ9" s="421"/>
      <c r="BR9" s="421"/>
      <c r="BS9" s="421"/>
      <c r="BT9" s="421"/>
      <c r="BU9" s="422"/>
      <c r="BV9" s="420">
        <v>97978</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13.7</v>
      </c>
      <c r="CU9" s="418"/>
      <c r="CV9" s="418"/>
      <c r="CW9" s="418"/>
      <c r="CX9" s="418"/>
      <c r="CY9" s="418"/>
      <c r="CZ9" s="418"/>
      <c r="DA9" s="419"/>
      <c r="DB9" s="417">
        <v>13.6</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113</v>
      </c>
      <c r="M10" s="450"/>
      <c r="N10" s="450"/>
      <c r="O10" s="450"/>
      <c r="P10" s="450"/>
      <c r="Q10" s="451"/>
      <c r="R10" s="471">
        <v>33585</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110</v>
      </c>
      <c r="AV10" s="453"/>
      <c r="AW10" s="453"/>
      <c r="AX10" s="453"/>
      <c r="AY10" s="454" t="s">
        <v>115</v>
      </c>
      <c r="AZ10" s="455"/>
      <c r="BA10" s="455"/>
      <c r="BB10" s="455"/>
      <c r="BC10" s="455"/>
      <c r="BD10" s="455"/>
      <c r="BE10" s="455"/>
      <c r="BF10" s="455"/>
      <c r="BG10" s="455"/>
      <c r="BH10" s="455"/>
      <c r="BI10" s="455"/>
      <c r="BJ10" s="455"/>
      <c r="BK10" s="455"/>
      <c r="BL10" s="455"/>
      <c r="BM10" s="456"/>
      <c r="BN10" s="420">
        <v>870611</v>
      </c>
      <c r="BO10" s="421"/>
      <c r="BP10" s="421"/>
      <c r="BQ10" s="421"/>
      <c r="BR10" s="421"/>
      <c r="BS10" s="421"/>
      <c r="BT10" s="421"/>
      <c r="BU10" s="422"/>
      <c r="BV10" s="420">
        <v>815069</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5"/>
      <c r="B12" s="480" t="s">
        <v>123</v>
      </c>
      <c r="C12" s="481"/>
      <c r="D12" s="481"/>
      <c r="E12" s="481"/>
      <c r="F12" s="481"/>
      <c r="G12" s="481"/>
      <c r="H12" s="481"/>
      <c r="I12" s="481"/>
      <c r="J12" s="481"/>
      <c r="K12" s="482"/>
      <c r="L12" s="489" t="s">
        <v>124</v>
      </c>
      <c r="M12" s="490"/>
      <c r="N12" s="490"/>
      <c r="O12" s="490"/>
      <c r="P12" s="490"/>
      <c r="Q12" s="491"/>
      <c r="R12" s="492">
        <v>29495</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642000</v>
      </c>
      <c r="BO12" s="421"/>
      <c r="BP12" s="421"/>
      <c r="BQ12" s="421"/>
      <c r="BR12" s="421"/>
      <c r="BS12" s="421"/>
      <c r="BT12" s="421"/>
      <c r="BU12" s="422"/>
      <c r="BV12" s="420">
        <v>1037000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90"/>
      <c r="M13" s="511" t="s">
        <v>130</v>
      </c>
      <c r="N13" s="512"/>
      <c r="O13" s="512"/>
      <c r="P13" s="512"/>
      <c r="Q13" s="513"/>
      <c r="R13" s="504">
        <v>28730</v>
      </c>
      <c r="S13" s="505"/>
      <c r="T13" s="505"/>
      <c r="U13" s="505"/>
      <c r="V13" s="506"/>
      <c r="W13" s="436" t="s">
        <v>131</v>
      </c>
      <c r="X13" s="437"/>
      <c r="Y13" s="437"/>
      <c r="Z13" s="437"/>
      <c r="AA13" s="437"/>
      <c r="AB13" s="427"/>
      <c r="AC13" s="471">
        <v>809</v>
      </c>
      <c r="AD13" s="472"/>
      <c r="AE13" s="472"/>
      <c r="AF13" s="472"/>
      <c r="AG13" s="514"/>
      <c r="AH13" s="471">
        <v>893</v>
      </c>
      <c r="AI13" s="472"/>
      <c r="AJ13" s="472"/>
      <c r="AK13" s="472"/>
      <c r="AL13" s="473"/>
      <c r="AM13" s="449" t="s">
        <v>132</v>
      </c>
      <c r="AN13" s="450"/>
      <c r="AO13" s="450"/>
      <c r="AP13" s="450"/>
      <c r="AQ13" s="450"/>
      <c r="AR13" s="450"/>
      <c r="AS13" s="450"/>
      <c r="AT13" s="451"/>
      <c r="AU13" s="452" t="s">
        <v>110</v>
      </c>
      <c r="AV13" s="453"/>
      <c r="AW13" s="453"/>
      <c r="AX13" s="453"/>
      <c r="AY13" s="454" t="s">
        <v>133</v>
      </c>
      <c r="AZ13" s="455"/>
      <c r="BA13" s="455"/>
      <c r="BB13" s="455"/>
      <c r="BC13" s="455"/>
      <c r="BD13" s="455"/>
      <c r="BE13" s="455"/>
      <c r="BF13" s="455"/>
      <c r="BG13" s="455"/>
      <c r="BH13" s="455"/>
      <c r="BI13" s="455"/>
      <c r="BJ13" s="455"/>
      <c r="BK13" s="455"/>
      <c r="BL13" s="455"/>
      <c r="BM13" s="456"/>
      <c r="BN13" s="420">
        <v>-116131</v>
      </c>
      <c r="BO13" s="421"/>
      <c r="BP13" s="421"/>
      <c r="BQ13" s="421"/>
      <c r="BR13" s="421"/>
      <c r="BS13" s="421"/>
      <c r="BT13" s="421"/>
      <c r="BU13" s="422"/>
      <c r="BV13" s="420">
        <v>-123953</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11</v>
      </c>
      <c r="CU13" s="418"/>
      <c r="CV13" s="418"/>
      <c r="CW13" s="418"/>
      <c r="CX13" s="418"/>
      <c r="CY13" s="418"/>
      <c r="CZ13" s="418"/>
      <c r="DA13" s="419"/>
      <c r="DB13" s="417">
        <v>11.6</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30118</v>
      </c>
      <c r="S14" s="505"/>
      <c r="T14" s="505"/>
      <c r="U14" s="505"/>
      <c r="V14" s="506"/>
      <c r="W14" s="410"/>
      <c r="X14" s="411"/>
      <c r="Y14" s="411"/>
      <c r="Z14" s="411"/>
      <c r="AA14" s="411"/>
      <c r="AB14" s="400"/>
      <c r="AC14" s="507">
        <v>5.2</v>
      </c>
      <c r="AD14" s="508"/>
      <c r="AE14" s="508"/>
      <c r="AF14" s="508"/>
      <c r="AG14" s="509"/>
      <c r="AH14" s="507">
        <v>5.3</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1.9</v>
      </c>
      <c r="CU14" s="519"/>
      <c r="CV14" s="519"/>
      <c r="CW14" s="519"/>
      <c r="CX14" s="519"/>
      <c r="CY14" s="519"/>
      <c r="CZ14" s="519"/>
      <c r="DA14" s="520"/>
      <c r="DB14" s="518">
        <v>9.8000000000000007</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90"/>
      <c r="M15" s="511" t="s">
        <v>130</v>
      </c>
      <c r="N15" s="512"/>
      <c r="O15" s="512"/>
      <c r="P15" s="512"/>
      <c r="Q15" s="513"/>
      <c r="R15" s="504">
        <v>29482</v>
      </c>
      <c r="S15" s="505"/>
      <c r="T15" s="505"/>
      <c r="U15" s="505"/>
      <c r="V15" s="506"/>
      <c r="W15" s="436" t="s">
        <v>137</v>
      </c>
      <c r="X15" s="437"/>
      <c r="Y15" s="437"/>
      <c r="Z15" s="437"/>
      <c r="AA15" s="437"/>
      <c r="AB15" s="427"/>
      <c r="AC15" s="471">
        <v>4488</v>
      </c>
      <c r="AD15" s="472"/>
      <c r="AE15" s="472"/>
      <c r="AF15" s="472"/>
      <c r="AG15" s="514"/>
      <c r="AH15" s="471">
        <v>4938</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4278203</v>
      </c>
      <c r="BO15" s="384"/>
      <c r="BP15" s="384"/>
      <c r="BQ15" s="384"/>
      <c r="BR15" s="384"/>
      <c r="BS15" s="384"/>
      <c r="BT15" s="384"/>
      <c r="BU15" s="385"/>
      <c r="BV15" s="383">
        <v>4153842</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29</v>
      </c>
      <c r="AD16" s="508"/>
      <c r="AE16" s="508"/>
      <c r="AF16" s="508"/>
      <c r="AG16" s="509"/>
      <c r="AH16" s="507">
        <v>29.1</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12525392</v>
      </c>
      <c r="BO16" s="421"/>
      <c r="BP16" s="421"/>
      <c r="BQ16" s="421"/>
      <c r="BR16" s="421"/>
      <c r="BS16" s="421"/>
      <c r="BT16" s="421"/>
      <c r="BU16" s="422"/>
      <c r="BV16" s="420">
        <v>12591986</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10154</v>
      </c>
      <c r="AD17" s="472"/>
      <c r="AE17" s="472"/>
      <c r="AF17" s="472"/>
      <c r="AG17" s="514"/>
      <c r="AH17" s="471">
        <v>11145</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5338104</v>
      </c>
      <c r="BO17" s="421"/>
      <c r="BP17" s="421"/>
      <c r="BQ17" s="421"/>
      <c r="BR17" s="421"/>
      <c r="BS17" s="421"/>
      <c r="BT17" s="421"/>
      <c r="BU17" s="422"/>
      <c r="BV17" s="420">
        <v>5181969</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851.21</v>
      </c>
      <c r="M18" s="544"/>
      <c r="N18" s="544"/>
      <c r="O18" s="544"/>
      <c r="P18" s="544"/>
      <c r="Q18" s="544"/>
      <c r="R18" s="545"/>
      <c r="S18" s="545"/>
      <c r="T18" s="545"/>
      <c r="U18" s="545"/>
      <c r="V18" s="546"/>
      <c r="W18" s="438"/>
      <c r="X18" s="439"/>
      <c r="Y18" s="439"/>
      <c r="Z18" s="439"/>
      <c r="AA18" s="439"/>
      <c r="AB18" s="430"/>
      <c r="AC18" s="547">
        <v>65.7</v>
      </c>
      <c r="AD18" s="548"/>
      <c r="AE18" s="548"/>
      <c r="AF18" s="548"/>
      <c r="AG18" s="549"/>
      <c r="AH18" s="547">
        <v>65.7</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13114820</v>
      </c>
      <c r="BO18" s="421"/>
      <c r="BP18" s="421"/>
      <c r="BQ18" s="421"/>
      <c r="BR18" s="421"/>
      <c r="BS18" s="421"/>
      <c r="BT18" s="421"/>
      <c r="BU18" s="422"/>
      <c r="BV18" s="420">
        <v>12788685</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36</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18049603</v>
      </c>
      <c r="BO19" s="421"/>
      <c r="BP19" s="421"/>
      <c r="BQ19" s="421"/>
      <c r="BR19" s="421"/>
      <c r="BS19" s="421"/>
      <c r="BT19" s="421"/>
      <c r="BU19" s="422"/>
      <c r="BV19" s="420">
        <v>18892480</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11686</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22026034</v>
      </c>
      <c r="BO22" s="384"/>
      <c r="BP22" s="384"/>
      <c r="BQ22" s="384"/>
      <c r="BR22" s="384"/>
      <c r="BS22" s="384"/>
      <c r="BT22" s="384"/>
      <c r="BU22" s="385"/>
      <c r="BV22" s="383">
        <v>22298517</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8362759</v>
      </c>
      <c r="BO23" s="421"/>
      <c r="BP23" s="421"/>
      <c r="BQ23" s="421"/>
      <c r="BR23" s="421"/>
      <c r="BS23" s="421"/>
      <c r="BT23" s="421"/>
      <c r="BU23" s="422"/>
      <c r="BV23" s="420">
        <v>8452408</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8500</v>
      </c>
      <c r="R24" s="472"/>
      <c r="S24" s="472"/>
      <c r="T24" s="472"/>
      <c r="U24" s="472"/>
      <c r="V24" s="514"/>
      <c r="W24" s="566"/>
      <c r="X24" s="567"/>
      <c r="Y24" s="568"/>
      <c r="Z24" s="470" t="s">
        <v>162</v>
      </c>
      <c r="AA24" s="450"/>
      <c r="AB24" s="450"/>
      <c r="AC24" s="450"/>
      <c r="AD24" s="450"/>
      <c r="AE24" s="450"/>
      <c r="AF24" s="450"/>
      <c r="AG24" s="451"/>
      <c r="AH24" s="471">
        <v>461</v>
      </c>
      <c r="AI24" s="472"/>
      <c r="AJ24" s="472"/>
      <c r="AK24" s="472"/>
      <c r="AL24" s="514"/>
      <c r="AM24" s="471">
        <v>1387149</v>
      </c>
      <c r="AN24" s="472"/>
      <c r="AO24" s="472"/>
      <c r="AP24" s="472"/>
      <c r="AQ24" s="472"/>
      <c r="AR24" s="514"/>
      <c r="AS24" s="471">
        <v>3009</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17027942</v>
      </c>
      <c r="BO24" s="421"/>
      <c r="BP24" s="421"/>
      <c r="BQ24" s="421"/>
      <c r="BR24" s="421"/>
      <c r="BS24" s="421"/>
      <c r="BT24" s="421"/>
      <c r="BU24" s="422"/>
      <c r="BV24" s="420">
        <v>16511875</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1</v>
      </c>
      <c r="M25" s="472"/>
      <c r="N25" s="472"/>
      <c r="O25" s="472"/>
      <c r="P25" s="514"/>
      <c r="Q25" s="471">
        <v>7000</v>
      </c>
      <c r="R25" s="472"/>
      <c r="S25" s="472"/>
      <c r="T25" s="472"/>
      <c r="U25" s="472"/>
      <c r="V25" s="514"/>
      <c r="W25" s="566"/>
      <c r="X25" s="567"/>
      <c r="Y25" s="568"/>
      <c r="Z25" s="470" t="s">
        <v>165</v>
      </c>
      <c r="AA25" s="450"/>
      <c r="AB25" s="450"/>
      <c r="AC25" s="450"/>
      <c r="AD25" s="450"/>
      <c r="AE25" s="450"/>
      <c r="AF25" s="450"/>
      <c r="AG25" s="451"/>
      <c r="AH25" s="471">
        <v>89</v>
      </c>
      <c r="AI25" s="472"/>
      <c r="AJ25" s="472"/>
      <c r="AK25" s="472"/>
      <c r="AL25" s="514"/>
      <c r="AM25" s="471">
        <v>239321</v>
      </c>
      <c r="AN25" s="472"/>
      <c r="AO25" s="472"/>
      <c r="AP25" s="472"/>
      <c r="AQ25" s="472"/>
      <c r="AR25" s="514"/>
      <c r="AS25" s="471">
        <v>2689</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4226270</v>
      </c>
      <c r="BO25" s="384"/>
      <c r="BP25" s="384"/>
      <c r="BQ25" s="384"/>
      <c r="BR25" s="384"/>
      <c r="BS25" s="384"/>
      <c r="BT25" s="384"/>
      <c r="BU25" s="385"/>
      <c r="BV25" s="383">
        <v>3925471</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6100</v>
      </c>
      <c r="R26" s="472"/>
      <c r="S26" s="472"/>
      <c r="T26" s="472"/>
      <c r="U26" s="472"/>
      <c r="V26" s="514"/>
      <c r="W26" s="566"/>
      <c r="X26" s="567"/>
      <c r="Y26" s="568"/>
      <c r="Z26" s="470" t="s">
        <v>168</v>
      </c>
      <c r="AA26" s="572"/>
      <c r="AB26" s="572"/>
      <c r="AC26" s="572"/>
      <c r="AD26" s="572"/>
      <c r="AE26" s="572"/>
      <c r="AF26" s="572"/>
      <c r="AG26" s="573"/>
      <c r="AH26" s="471">
        <v>36</v>
      </c>
      <c r="AI26" s="472"/>
      <c r="AJ26" s="472"/>
      <c r="AK26" s="472"/>
      <c r="AL26" s="514"/>
      <c r="AM26" s="471">
        <v>97812</v>
      </c>
      <c r="AN26" s="472"/>
      <c r="AO26" s="472"/>
      <c r="AP26" s="472"/>
      <c r="AQ26" s="472"/>
      <c r="AR26" s="514"/>
      <c r="AS26" s="471">
        <v>2717</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3700</v>
      </c>
      <c r="R27" s="472"/>
      <c r="S27" s="472"/>
      <c r="T27" s="472"/>
      <c r="U27" s="472"/>
      <c r="V27" s="514"/>
      <c r="W27" s="566"/>
      <c r="X27" s="567"/>
      <c r="Y27" s="568"/>
      <c r="Z27" s="470" t="s">
        <v>171</v>
      </c>
      <c r="AA27" s="450"/>
      <c r="AB27" s="450"/>
      <c r="AC27" s="450"/>
      <c r="AD27" s="450"/>
      <c r="AE27" s="450"/>
      <c r="AF27" s="450"/>
      <c r="AG27" s="451"/>
      <c r="AH27" s="471" t="s">
        <v>122</v>
      </c>
      <c r="AI27" s="472"/>
      <c r="AJ27" s="472"/>
      <c r="AK27" s="472"/>
      <c r="AL27" s="514"/>
      <c r="AM27" s="471" t="s">
        <v>122</v>
      </c>
      <c r="AN27" s="472"/>
      <c r="AO27" s="472"/>
      <c r="AP27" s="472"/>
      <c r="AQ27" s="472"/>
      <c r="AR27" s="514"/>
      <c r="AS27" s="471" t="s">
        <v>122</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173</v>
      </c>
      <c r="F28" s="450"/>
      <c r="G28" s="450"/>
      <c r="H28" s="450"/>
      <c r="I28" s="450"/>
      <c r="J28" s="450"/>
      <c r="K28" s="451"/>
      <c r="L28" s="471">
        <v>1</v>
      </c>
      <c r="M28" s="472"/>
      <c r="N28" s="472"/>
      <c r="O28" s="472"/>
      <c r="P28" s="514"/>
      <c r="Q28" s="471">
        <v>3000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4791244</v>
      </c>
      <c r="BO28" s="384"/>
      <c r="BP28" s="384"/>
      <c r="BQ28" s="384"/>
      <c r="BR28" s="384"/>
      <c r="BS28" s="384"/>
      <c r="BT28" s="384"/>
      <c r="BU28" s="385"/>
      <c r="BV28" s="383">
        <v>4562633</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176</v>
      </c>
      <c r="F29" s="450"/>
      <c r="G29" s="450"/>
      <c r="H29" s="450"/>
      <c r="I29" s="450"/>
      <c r="J29" s="450"/>
      <c r="K29" s="451"/>
      <c r="L29" s="471">
        <v>12</v>
      </c>
      <c r="M29" s="472"/>
      <c r="N29" s="472"/>
      <c r="O29" s="472"/>
      <c r="P29" s="514"/>
      <c r="Q29" s="471">
        <v>2700</v>
      </c>
      <c r="R29" s="472"/>
      <c r="S29" s="472"/>
      <c r="T29" s="472"/>
      <c r="U29" s="472"/>
      <c r="V29" s="514"/>
      <c r="W29" s="569"/>
      <c r="X29" s="570"/>
      <c r="Y29" s="571"/>
      <c r="Z29" s="470" t="s">
        <v>177</v>
      </c>
      <c r="AA29" s="450"/>
      <c r="AB29" s="450"/>
      <c r="AC29" s="450"/>
      <c r="AD29" s="450"/>
      <c r="AE29" s="450"/>
      <c r="AF29" s="450"/>
      <c r="AG29" s="451"/>
      <c r="AH29" s="471">
        <v>461</v>
      </c>
      <c r="AI29" s="472"/>
      <c r="AJ29" s="472"/>
      <c r="AK29" s="472"/>
      <c r="AL29" s="514"/>
      <c r="AM29" s="471">
        <v>1387149</v>
      </c>
      <c r="AN29" s="472"/>
      <c r="AO29" s="472"/>
      <c r="AP29" s="472"/>
      <c r="AQ29" s="472"/>
      <c r="AR29" s="514"/>
      <c r="AS29" s="471">
        <v>3009</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851455</v>
      </c>
      <c r="BO29" s="421"/>
      <c r="BP29" s="421"/>
      <c r="BQ29" s="421"/>
      <c r="BR29" s="421"/>
      <c r="BS29" s="421"/>
      <c r="BT29" s="421"/>
      <c r="BU29" s="422"/>
      <c r="BV29" s="420">
        <v>850865</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97.3</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7510152</v>
      </c>
      <c r="BO30" s="540"/>
      <c r="BP30" s="540"/>
      <c r="BQ30" s="540"/>
      <c r="BR30" s="540"/>
      <c r="BS30" s="540"/>
      <c r="BT30" s="540"/>
      <c r="BU30" s="541"/>
      <c r="BV30" s="539">
        <v>5922752</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15">
      <c r="A33" s="175"/>
      <c r="B33" s="202"/>
      <c r="C33" s="444" t="s">
        <v>186</v>
      </c>
      <c r="D33" s="444"/>
      <c r="E33" s="409" t="s">
        <v>187</v>
      </c>
      <c r="F33" s="409"/>
      <c r="G33" s="409"/>
      <c r="H33" s="409"/>
      <c r="I33" s="409"/>
      <c r="J33" s="409"/>
      <c r="K33" s="409"/>
      <c r="L33" s="409"/>
      <c r="M33" s="409"/>
      <c r="N33" s="409"/>
      <c r="O33" s="409"/>
      <c r="P33" s="409"/>
      <c r="Q33" s="409"/>
      <c r="R33" s="409"/>
      <c r="S33" s="409"/>
      <c r="T33" s="179"/>
      <c r="U33" s="444" t="s">
        <v>186</v>
      </c>
      <c r="V33" s="444"/>
      <c r="W33" s="409" t="s">
        <v>187</v>
      </c>
      <c r="X33" s="409"/>
      <c r="Y33" s="409"/>
      <c r="Z33" s="409"/>
      <c r="AA33" s="409"/>
      <c r="AB33" s="409"/>
      <c r="AC33" s="409"/>
      <c r="AD33" s="409"/>
      <c r="AE33" s="409"/>
      <c r="AF33" s="409"/>
      <c r="AG33" s="409"/>
      <c r="AH33" s="409"/>
      <c r="AI33" s="409"/>
      <c r="AJ33" s="409"/>
      <c r="AK33" s="409"/>
      <c r="AL33" s="179"/>
      <c r="AM33" s="444" t="s">
        <v>186</v>
      </c>
      <c r="AN33" s="444"/>
      <c r="AO33" s="409" t="s">
        <v>187</v>
      </c>
      <c r="AP33" s="409"/>
      <c r="AQ33" s="409"/>
      <c r="AR33" s="409"/>
      <c r="AS33" s="409"/>
      <c r="AT33" s="409"/>
      <c r="AU33" s="409"/>
      <c r="AV33" s="409"/>
      <c r="AW33" s="409"/>
      <c r="AX33" s="409"/>
      <c r="AY33" s="409"/>
      <c r="AZ33" s="409"/>
      <c r="BA33" s="409"/>
      <c r="BB33" s="409"/>
      <c r="BC33" s="409"/>
      <c r="BD33" s="185"/>
      <c r="BE33" s="409" t="s">
        <v>188</v>
      </c>
      <c r="BF33" s="409"/>
      <c r="BG33" s="409" t="s">
        <v>189</v>
      </c>
      <c r="BH33" s="409"/>
      <c r="BI33" s="409"/>
      <c r="BJ33" s="409"/>
      <c r="BK33" s="409"/>
      <c r="BL33" s="409"/>
      <c r="BM33" s="409"/>
      <c r="BN33" s="409"/>
      <c r="BO33" s="409"/>
      <c r="BP33" s="409"/>
      <c r="BQ33" s="409"/>
      <c r="BR33" s="409"/>
      <c r="BS33" s="409"/>
      <c r="BT33" s="409"/>
      <c r="BU33" s="409"/>
      <c r="BV33" s="185"/>
      <c r="BW33" s="444" t="s">
        <v>188</v>
      </c>
      <c r="BX33" s="444"/>
      <c r="BY33" s="409" t="s">
        <v>190</v>
      </c>
      <c r="BZ33" s="409"/>
      <c r="CA33" s="409"/>
      <c r="CB33" s="409"/>
      <c r="CC33" s="409"/>
      <c r="CD33" s="409"/>
      <c r="CE33" s="409"/>
      <c r="CF33" s="409"/>
      <c r="CG33" s="409"/>
      <c r="CH33" s="409"/>
      <c r="CI33" s="409"/>
      <c r="CJ33" s="409"/>
      <c r="CK33" s="409"/>
      <c r="CL33" s="409"/>
      <c r="CM33" s="409"/>
      <c r="CN33" s="179"/>
      <c r="CO33" s="444" t="s">
        <v>186</v>
      </c>
      <c r="CP33" s="444"/>
      <c r="CQ33" s="409" t="s">
        <v>191</v>
      </c>
      <c r="CR33" s="409"/>
      <c r="CS33" s="409"/>
      <c r="CT33" s="409"/>
      <c r="CU33" s="409"/>
      <c r="CV33" s="409"/>
      <c r="CW33" s="409"/>
      <c r="CX33" s="409"/>
      <c r="CY33" s="409"/>
      <c r="CZ33" s="409"/>
      <c r="DA33" s="409"/>
      <c r="DB33" s="409"/>
      <c r="DC33" s="409"/>
      <c r="DD33" s="409"/>
      <c r="DE33" s="409"/>
      <c r="DF33" s="179"/>
      <c r="DG33" s="609" t="s">
        <v>192</v>
      </c>
      <c r="DH33" s="609"/>
      <c r="DI33" s="180"/>
    </row>
    <row r="34" spans="1:113" ht="32.25" customHeight="1" x14ac:dyDescent="0.15">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国民健康保険事業特別会計（事業勘定）</v>
      </c>
      <c r="X34" s="611"/>
      <c r="Y34" s="611"/>
      <c r="Z34" s="611"/>
      <c r="AA34" s="611"/>
      <c r="AB34" s="611"/>
      <c r="AC34" s="611"/>
      <c r="AD34" s="611"/>
      <c r="AE34" s="611"/>
      <c r="AF34" s="611"/>
      <c r="AG34" s="611"/>
      <c r="AH34" s="611"/>
      <c r="AI34" s="611"/>
      <c r="AJ34" s="611"/>
      <c r="AK34" s="611"/>
      <c r="AL34" s="175"/>
      <c r="AM34" s="610">
        <f>IF(AO34="","",MAX(C34:D43,U34:V43)+1)</f>
        <v>8</v>
      </c>
      <c r="AN34" s="610"/>
      <c r="AO34" s="611" t="str">
        <f>IF('各会計、関係団体の財政状況及び健全化判断比率'!B33="","",'各会計、関係団体の財政状況及び健全化判断比率'!B33)</f>
        <v>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12</v>
      </c>
      <c r="BX34" s="610"/>
      <c r="BY34" s="611" t="str">
        <f>IF('各会計、関係団体の財政状況及び健全化判断比率'!B68="","",'各会計、関係団体の財政状況及び健全化判断比率'!B68)</f>
        <v>岐阜県市町村会館組合</v>
      </c>
      <c r="BZ34" s="611"/>
      <c r="CA34" s="611"/>
      <c r="CB34" s="611"/>
      <c r="CC34" s="611"/>
      <c r="CD34" s="611"/>
      <c r="CE34" s="611"/>
      <c r="CF34" s="611"/>
      <c r="CG34" s="611"/>
      <c r="CH34" s="611"/>
      <c r="CI34" s="611"/>
      <c r="CJ34" s="611"/>
      <c r="CK34" s="611"/>
      <c r="CL34" s="611"/>
      <c r="CM34" s="611"/>
      <c r="CN34" s="175"/>
      <c r="CO34" s="610">
        <f>IF(CQ34="","",MAX(C34:D43,U34:V43,AM34:AN43,BE34:BF43,BW34:BX43)+1)</f>
        <v>16</v>
      </c>
      <c r="CP34" s="610"/>
      <c r="CQ34" s="611" t="str">
        <f>IF('各会計、関係団体の財政状況及び健全化判断比率'!BS7="","",'各会計、関係団体の財政状況及び健全化判断比率'!BS7)</f>
        <v>ホリスティック南飛騨</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15">
      <c r="A35" s="175"/>
      <c r="B35" s="202"/>
      <c r="C35" s="610">
        <f>IF(E35="","",C34+1)</f>
        <v>2</v>
      </c>
      <c r="D35" s="610"/>
      <c r="E35" s="611" t="str">
        <f>IF('各会計、関係団体の財政状況及び健全化判断比率'!B8="","",'各会計、関係団体の財政状況及び健全化判断比率'!B8)</f>
        <v>学校給食費特別会計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後期高齢者医療特別会計</v>
      </c>
      <c r="X35" s="611"/>
      <c r="Y35" s="611"/>
      <c r="Z35" s="611"/>
      <c r="AA35" s="611"/>
      <c r="AB35" s="611"/>
      <c r="AC35" s="611"/>
      <c r="AD35" s="611"/>
      <c r="AE35" s="611"/>
      <c r="AF35" s="611"/>
      <c r="AG35" s="611"/>
      <c r="AH35" s="611"/>
      <c r="AI35" s="611"/>
      <c r="AJ35" s="611"/>
      <c r="AK35" s="611"/>
      <c r="AL35" s="175"/>
      <c r="AM35" s="610">
        <f t="shared" ref="AM35:AM43" si="0">IF(AO35="","",AM34+1)</f>
        <v>9</v>
      </c>
      <c r="AN35" s="610"/>
      <c r="AO35" s="611" t="str">
        <f>IF('各会計、関係団体の財政状況及び健全化判断比率'!B34="","",'各会計、関係団体の財政状況及び健全化判断比率'!B34)</f>
        <v>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13</v>
      </c>
      <c r="BX35" s="610"/>
      <c r="BY35" s="611" t="str">
        <f>IF('各会計、関係団体の財政状況及び健全化判断比率'!B69="","",'各会計、関係団体の財政状況及び健全化判断比率'!B69)</f>
        <v>岐阜県市町村職員退職手当組合</v>
      </c>
      <c r="BZ35" s="611"/>
      <c r="CA35" s="611"/>
      <c r="CB35" s="611"/>
      <c r="CC35" s="611"/>
      <c r="CD35" s="611"/>
      <c r="CE35" s="611"/>
      <c r="CF35" s="611"/>
      <c r="CG35" s="611"/>
      <c r="CH35" s="611"/>
      <c r="CI35" s="611"/>
      <c r="CJ35" s="611"/>
      <c r="CK35" s="611"/>
      <c r="CL35" s="611"/>
      <c r="CM35" s="611"/>
      <c r="CN35" s="175"/>
      <c r="CO35" s="610">
        <f t="shared" ref="CO35:CO43" si="3">IF(CQ35="","",CO34+1)</f>
        <v>17</v>
      </c>
      <c r="CP35" s="610"/>
      <c r="CQ35" s="611" t="str">
        <f>IF('各会計、関係団体の財政状況及び健全化判断比率'!BS8="","",'各会計、関係団体の財政状況及び健全化判断比率'!BS8)</f>
        <v>飛騨小坂観光</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〇</v>
      </c>
      <c r="DH35" s="612"/>
      <c r="DI35" s="180"/>
    </row>
    <row r="36" spans="1:113" ht="32.25" customHeight="1" x14ac:dyDescent="0.15">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介護保険特別会計（介護サービス事業勘定）</v>
      </c>
      <c r="X36" s="611"/>
      <c r="Y36" s="611"/>
      <c r="Z36" s="611"/>
      <c r="AA36" s="611"/>
      <c r="AB36" s="611"/>
      <c r="AC36" s="611"/>
      <c r="AD36" s="611"/>
      <c r="AE36" s="611"/>
      <c r="AF36" s="611"/>
      <c r="AG36" s="611"/>
      <c r="AH36" s="611"/>
      <c r="AI36" s="611"/>
      <c r="AJ36" s="611"/>
      <c r="AK36" s="611"/>
      <c r="AL36" s="175"/>
      <c r="AM36" s="610">
        <f t="shared" si="0"/>
        <v>10</v>
      </c>
      <c r="AN36" s="610"/>
      <c r="AO36" s="611" t="str">
        <f>IF('各会計、関係団体の財政状況及び健全化判断比率'!B35="","",'各会計、関係団体の財政状況及び健全化判断比率'!B35)</f>
        <v>下呂温泉合掌村事業会計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14</v>
      </c>
      <c r="BX36" s="610"/>
      <c r="BY36" s="611" t="str">
        <f>IF('各会計、関係団体の財政状況及び健全化判断比率'!B70="","",'各会計、関係団体の財政状況及び健全化判断比率'!B70)</f>
        <v>後期高齢者医療連合(一般会計分)</v>
      </c>
      <c r="BZ36" s="611"/>
      <c r="CA36" s="611"/>
      <c r="CB36" s="611"/>
      <c r="CC36" s="611"/>
      <c r="CD36" s="611"/>
      <c r="CE36" s="611"/>
      <c r="CF36" s="611"/>
      <c r="CG36" s="611"/>
      <c r="CH36" s="611"/>
      <c r="CI36" s="611"/>
      <c r="CJ36" s="611"/>
      <c r="CK36" s="611"/>
      <c r="CL36" s="611"/>
      <c r="CM36" s="611"/>
      <c r="CN36" s="175"/>
      <c r="CO36" s="610">
        <f t="shared" si="3"/>
        <v>18</v>
      </c>
      <c r="CP36" s="610"/>
      <c r="CQ36" s="611" t="str">
        <f>IF('各会計、関係団体の財政状況及び健全化判断比率'!BS9="","",'各会計、関係団体の財政状況及び健全化判断比率'!BS9)</f>
        <v>下呂ふるさと文化財団</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15">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6</v>
      </c>
      <c r="V37" s="610"/>
      <c r="W37" s="611" t="str">
        <f>IF('各会計、関係団体の財政状況及び健全化判断比率'!B31="","",'各会計、関係団体の財政状況及び健全化判断比率'!B31)</f>
        <v>介護保険特別会計（保険事業勘定）</v>
      </c>
      <c r="X37" s="611"/>
      <c r="Y37" s="611"/>
      <c r="Z37" s="611"/>
      <c r="AA37" s="611"/>
      <c r="AB37" s="611"/>
      <c r="AC37" s="611"/>
      <c r="AD37" s="611"/>
      <c r="AE37" s="611"/>
      <c r="AF37" s="611"/>
      <c r="AG37" s="611"/>
      <c r="AH37" s="611"/>
      <c r="AI37" s="611"/>
      <c r="AJ37" s="611"/>
      <c r="AK37" s="611"/>
      <c r="AL37" s="175"/>
      <c r="AM37" s="610">
        <f t="shared" si="0"/>
        <v>11</v>
      </c>
      <c r="AN37" s="610"/>
      <c r="AO37" s="611" t="str">
        <f>IF('各会計、関係団体の財政状況及び健全化判断比率'!B36="","",'各会計、関係団体の財政状況及び健全化判断比率'!B36)</f>
        <v>金山病院事業会計</v>
      </c>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15</v>
      </c>
      <c r="BX37" s="610"/>
      <c r="BY37" s="611" t="str">
        <f>IF('各会計、関係団体の財政状況及び健全化判断比率'!B71="","",'各会計、関係団体の財政状況及び健全化判断比率'!B71)</f>
        <v>後期高齢者医療連合(特別会計分)</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15">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f t="shared" si="4"/>
        <v>7</v>
      </c>
      <c r="V38" s="610"/>
      <c r="W38" s="611" t="str">
        <f>IF('各会計、関係団体の財政状況及び健全化判断比率'!B32="","",'各会計、関係団体の財政状況及び健全化判断比率'!B32)</f>
        <v>国民健康保険事業特別会計（診療施設勘定）</v>
      </c>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t="str">
        <f t="shared" si="2"/>
        <v/>
      </c>
      <c r="BX38" s="610"/>
      <c r="BY38" s="611" t="str">
        <f>IF('各会計、関係団体の財政状況及び健全化判断比率'!B72="","",'各会計、関係団体の財政状況及び健全化判断比率'!B72)</f>
        <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15">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15">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15">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15">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15">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P+xttWw9ycGUZ5jruOw65eCoCGr5EuVA75IJSxiPCu4PHjRK/1XjC4jJ+npkvTsEbnc/zaS1puC0wbOL7KTpoA==" saltValue="OopWLqV64id6pnce7ACgd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62" t="s">
        <v>538</v>
      </c>
      <c r="D34" s="1162"/>
      <c r="E34" s="1163"/>
      <c r="F34" s="32">
        <v>4.6100000000000003</v>
      </c>
      <c r="G34" s="33">
        <v>8.8699999999999992</v>
      </c>
      <c r="H34" s="33">
        <v>8.89</v>
      </c>
      <c r="I34" s="33">
        <v>9.99</v>
      </c>
      <c r="J34" s="34">
        <v>7.56</v>
      </c>
      <c r="K34" s="22"/>
      <c r="L34" s="22"/>
      <c r="M34" s="22"/>
      <c r="N34" s="22"/>
      <c r="O34" s="22"/>
      <c r="P34" s="22"/>
    </row>
    <row r="35" spans="1:16" ht="39" customHeight="1" x14ac:dyDescent="0.15">
      <c r="A35" s="22"/>
      <c r="B35" s="35"/>
      <c r="C35" s="1158" t="s">
        <v>539</v>
      </c>
      <c r="D35" s="1158"/>
      <c r="E35" s="1159"/>
      <c r="F35" s="36">
        <v>9.26</v>
      </c>
      <c r="G35" s="37">
        <v>7.82</v>
      </c>
      <c r="H35" s="37">
        <v>7.03</v>
      </c>
      <c r="I35" s="37">
        <v>7.11</v>
      </c>
      <c r="J35" s="38">
        <v>6.15</v>
      </c>
      <c r="K35" s="22"/>
      <c r="L35" s="22"/>
      <c r="M35" s="22"/>
      <c r="N35" s="22"/>
      <c r="O35" s="22"/>
      <c r="P35" s="22"/>
    </row>
    <row r="36" spans="1:16" ht="39" customHeight="1" x14ac:dyDescent="0.15">
      <c r="A36" s="22"/>
      <c r="B36" s="35"/>
      <c r="C36" s="1158" t="s">
        <v>540</v>
      </c>
      <c r="D36" s="1158"/>
      <c r="E36" s="1159"/>
      <c r="F36" s="36" t="s">
        <v>490</v>
      </c>
      <c r="G36" s="37">
        <v>0.5</v>
      </c>
      <c r="H36" s="37">
        <v>1.32</v>
      </c>
      <c r="I36" s="37">
        <v>2.02</v>
      </c>
      <c r="J36" s="38">
        <v>2.11</v>
      </c>
      <c r="K36" s="22"/>
      <c r="L36" s="22"/>
      <c r="M36" s="22"/>
      <c r="N36" s="22"/>
      <c r="O36" s="22"/>
      <c r="P36" s="22"/>
    </row>
    <row r="37" spans="1:16" ht="39" customHeight="1" x14ac:dyDescent="0.15">
      <c r="A37" s="22"/>
      <c r="B37" s="35"/>
      <c r="C37" s="1158" t="s">
        <v>541</v>
      </c>
      <c r="D37" s="1158"/>
      <c r="E37" s="1159"/>
      <c r="F37" s="36">
        <v>0.89</v>
      </c>
      <c r="G37" s="37">
        <v>0.73</v>
      </c>
      <c r="H37" s="37">
        <v>1.1299999999999999</v>
      </c>
      <c r="I37" s="37">
        <v>1.49</v>
      </c>
      <c r="J37" s="38">
        <v>1.1100000000000001</v>
      </c>
      <c r="K37" s="22"/>
      <c r="L37" s="22"/>
      <c r="M37" s="22"/>
      <c r="N37" s="22"/>
      <c r="O37" s="22"/>
      <c r="P37" s="22"/>
    </row>
    <row r="38" spans="1:16" ht="39" customHeight="1" x14ac:dyDescent="0.15">
      <c r="A38" s="22"/>
      <c r="B38" s="35"/>
      <c r="C38" s="1158" t="s">
        <v>542</v>
      </c>
      <c r="D38" s="1158"/>
      <c r="E38" s="1159"/>
      <c r="F38" s="36">
        <v>1.61</v>
      </c>
      <c r="G38" s="37">
        <v>0.09</v>
      </c>
      <c r="H38" s="37" t="s">
        <v>543</v>
      </c>
      <c r="I38" s="37">
        <v>0.27</v>
      </c>
      <c r="J38" s="38">
        <v>0.85</v>
      </c>
      <c r="K38" s="22"/>
      <c r="L38" s="22"/>
      <c r="M38" s="22"/>
      <c r="N38" s="22"/>
      <c r="O38" s="22"/>
      <c r="P38" s="22"/>
    </row>
    <row r="39" spans="1:16" ht="39" customHeight="1" x14ac:dyDescent="0.15">
      <c r="A39" s="22"/>
      <c r="B39" s="35"/>
      <c r="C39" s="1158" t="s">
        <v>544</v>
      </c>
      <c r="D39" s="1158"/>
      <c r="E39" s="1159"/>
      <c r="F39" s="36">
        <v>2.17</v>
      </c>
      <c r="G39" s="37">
        <v>0.71</v>
      </c>
      <c r="H39" s="37">
        <v>0.79</v>
      </c>
      <c r="I39" s="37">
        <v>0.76</v>
      </c>
      <c r="J39" s="38">
        <v>0.55000000000000004</v>
      </c>
      <c r="K39" s="22"/>
      <c r="L39" s="22"/>
      <c r="M39" s="22"/>
      <c r="N39" s="22"/>
      <c r="O39" s="22"/>
      <c r="P39" s="22"/>
    </row>
    <row r="40" spans="1:16" ht="39" customHeight="1" x14ac:dyDescent="0.15">
      <c r="A40" s="22"/>
      <c r="B40" s="35"/>
      <c r="C40" s="1158" t="s">
        <v>545</v>
      </c>
      <c r="D40" s="1158"/>
      <c r="E40" s="1159"/>
      <c r="F40" s="36">
        <v>0.03</v>
      </c>
      <c r="G40" s="37">
        <v>0.05</v>
      </c>
      <c r="H40" s="37">
        <v>0.08</v>
      </c>
      <c r="I40" s="37">
        <v>0.14000000000000001</v>
      </c>
      <c r="J40" s="38">
        <v>0.16</v>
      </c>
      <c r="K40" s="22"/>
      <c r="L40" s="22"/>
      <c r="M40" s="22"/>
      <c r="N40" s="22"/>
      <c r="O40" s="22"/>
      <c r="P40" s="22"/>
    </row>
    <row r="41" spans="1:16" ht="39" customHeight="1" x14ac:dyDescent="0.15">
      <c r="A41" s="22"/>
      <c r="B41" s="35"/>
      <c r="C41" s="1158" t="s">
        <v>546</v>
      </c>
      <c r="D41" s="1158"/>
      <c r="E41" s="1159"/>
      <c r="F41" s="36">
        <v>0.06</v>
      </c>
      <c r="G41" s="37">
        <v>0.08</v>
      </c>
      <c r="H41" s="37">
        <v>0.12</v>
      </c>
      <c r="I41" s="37">
        <v>0.12</v>
      </c>
      <c r="J41" s="38">
        <v>0.1</v>
      </c>
      <c r="K41" s="22"/>
      <c r="L41" s="22"/>
      <c r="M41" s="22"/>
      <c r="N41" s="22"/>
      <c r="O41" s="22"/>
      <c r="P41" s="22"/>
    </row>
    <row r="42" spans="1:16" ht="39" customHeight="1" x14ac:dyDescent="0.15">
      <c r="A42" s="22"/>
      <c r="B42" s="39"/>
      <c r="C42" s="1158" t="s">
        <v>547</v>
      </c>
      <c r="D42" s="1158"/>
      <c r="E42" s="1159"/>
      <c r="F42" s="36" t="s">
        <v>490</v>
      </c>
      <c r="G42" s="37" t="s">
        <v>490</v>
      </c>
      <c r="H42" s="37" t="s">
        <v>490</v>
      </c>
      <c r="I42" s="37" t="s">
        <v>490</v>
      </c>
      <c r="J42" s="38" t="s">
        <v>490</v>
      </c>
      <c r="K42" s="22"/>
      <c r="L42" s="22"/>
      <c r="M42" s="22"/>
      <c r="N42" s="22"/>
      <c r="O42" s="22"/>
      <c r="P42" s="22"/>
    </row>
    <row r="43" spans="1:16" ht="39" customHeight="1" thickBot="1" x14ac:dyDescent="0.2">
      <c r="A43" s="22"/>
      <c r="B43" s="40"/>
      <c r="C43" s="1160" t="s">
        <v>548</v>
      </c>
      <c r="D43" s="1160"/>
      <c r="E43" s="1161"/>
      <c r="F43" s="41">
        <v>1.6</v>
      </c>
      <c r="G43" s="42">
        <v>0.11</v>
      </c>
      <c r="H43" s="42">
        <v>7.0000000000000007E-2</v>
      </c>
      <c r="I43" s="42">
        <v>0.2</v>
      </c>
      <c r="J43" s="43">
        <v>0.1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GyrWNWiJxUG4Ac8bFzFPwxbFNhPQ7ga4iklKzO+XgDhtxpmRJj5wcgwtGKQpdhoC1bD6mI/xBupxgMo0o3Egg==" saltValue="FjK23yXRZdTZg4a2UTto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2827</v>
      </c>
      <c r="L45" s="58">
        <v>2874</v>
      </c>
      <c r="M45" s="58">
        <v>2752</v>
      </c>
      <c r="N45" s="58">
        <v>2607</v>
      </c>
      <c r="O45" s="59">
        <v>2497</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490</v>
      </c>
      <c r="L46" s="62" t="s">
        <v>490</v>
      </c>
      <c r="M46" s="62" t="s">
        <v>490</v>
      </c>
      <c r="N46" s="62" t="s">
        <v>490</v>
      </c>
      <c r="O46" s="63" t="s">
        <v>490</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490</v>
      </c>
      <c r="L47" s="62" t="s">
        <v>490</v>
      </c>
      <c r="M47" s="62" t="s">
        <v>490</v>
      </c>
      <c r="N47" s="62" t="s">
        <v>490</v>
      </c>
      <c r="O47" s="63" t="s">
        <v>490</v>
      </c>
      <c r="P47" s="46"/>
      <c r="Q47" s="46"/>
      <c r="R47" s="46"/>
      <c r="S47" s="46"/>
      <c r="T47" s="46"/>
      <c r="U47" s="46"/>
    </row>
    <row r="48" spans="1:21" ht="30.75" customHeight="1" x14ac:dyDescent="0.15">
      <c r="A48" s="46"/>
      <c r="B48" s="1166"/>
      <c r="C48" s="1167"/>
      <c r="D48" s="60"/>
      <c r="E48" s="1172" t="s">
        <v>13</v>
      </c>
      <c r="F48" s="1172"/>
      <c r="G48" s="1172"/>
      <c r="H48" s="1172"/>
      <c r="I48" s="1172"/>
      <c r="J48" s="1173"/>
      <c r="K48" s="61">
        <v>1680</v>
      </c>
      <c r="L48" s="62">
        <v>1666</v>
      </c>
      <c r="M48" s="62">
        <v>1582</v>
      </c>
      <c r="N48" s="62">
        <v>1620</v>
      </c>
      <c r="O48" s="63">
        <v>1319</v>
      </c>
      <c r="P48" s="46"/>
      <c r="Q48" s="46"/>
      <c r="R48" s="46"/>
      <c r="S48" s="46"/>
      <c r="T48" s="46"/>
      <c r="U48" s="46"/>
    </row>
    <row r="49" spans="1:21" ht="30.75" customHeight="1" x14ac:dyDescent="0.15">
      <c r="A49" s="46"/>
      <c r="B49" s="1166"/>
      <c r="C49" s="1167"/>
      <c r="D49" s="60"/>
      <c r="E49" s="1172" t="s">
        <v>14</v>
      </c>
      <c r="F49" s="1172"/>
      <c r="G49" s="1172"/>
      <c r="H49" s="1172"/>
      <c r="I49" s="1172"/>
      <c r="J49" s="1173"/>
      <c r="K49" s="61" t="s">
        <v>490</v>
      </c>
      <c r="L49" s="62" t="s">
        <v>490</v>
      </c>
      <c r="M49" s="62" t="s">
        <v>490</v>
      </c>
      <c r="N49" s="62" t="s">
        <v>490</v>
      </c>
      <c r="O49" s="63" t="s">
        <v>490</v>
      </c>
      <c r="P49" s="46"/>
      <c r="Q49" s="46"/>
      <c r="R49" s="46"/>
      <c r="S49" s="46"/>
      <c r="T49" s="46"/>
      <c r="U49" s="46"/>
    </row>
    <row r="50" spans="1:21" ht="30.75" customHeight="1" x14ac:dyDescent="0.15">
      <c r="A50" s="46"/>
      <c r="B50" s="1166"/>
      <c r="C50" s="1167"/>
      <c r="D50" s="60"/>
      <c r="E50" s="1172" t="s">
        <v>15</v>
      </c>
      <c r="F50" s="1172"/>
      <c r="G50" s="1172"/>
      <c r="H50" s="1172"/>
      <c r="I50" s="1172"/>
      <c r="J50" s="1173"/>
      <c r="K50" s="61">
        <v>17</v>
      </c>
      <c r="L50" s="62">
        <v>17</v>
      </c>
      <c r="M50" s="62">
        <v>16</v>
      </c>
      <c r="N50" s="62">
        <v>8</v>
      </c>
      <c r="O50" s="63">
        <v>8</v>
      </c>
      <c r="P50" s="46"/>
      <c r="Q50" s="46"/>
      <c r="R50" s="46"/>
      <c r="S50" s="46"/>
      <c r="T50" s="46"/>
      <c r="U50" s="46"/>
    </row>
    <row r="51" spans="1:21" ht="30.75" customHeight="1" x14ac:dyDescent="0.15">
      <c r="A51" s="46"/>
      <c r="B51" s="1168"/>
      <c r="C51" s="1169"/>
      <c r="D51" s="64"/>
      <c r="E51" s="1172" t="s">
        <v>16</v>
      </c>
      <c r="F51" s="1172"/>
      <c r="G51" s="1172"/>
      <c r="H51" s="1172"/>
      <c r="I51" s="1172"/>
      <c r="J51" s="1173"/>
      <c r="K51" s="61" t="s">
        <v>490</v>
      </c>
      <c r="L51" s="62">
        <v>0</v>
      </c>
      <c r="M51" s="62" t="s">
        <v>490</v>
      </c>
      <c r="N51" s="62" t="s">
        <v>490</v>
      </c>
      <c r="O51" s="63" t="s">
        <v>490</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3224</v>
      </c>
      <c r="L52" s="62">
        <v>3264</v>
      </c>
      <c r="M52" s="62">
        <v>3151</v>
      </c>
      <c r="N52" s="62">
        <v>2908</v>
      </c>
      <c r="O52" s="63">
        <v>2692</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1300</v>
      </c>
      <c r="L53" s="67">
        <v>1293</v>
      </c>
      <c r="M53" s="67">
        <v>1199</v>
      </c>
      <c r="N53" s="67">
        <v>1327</v>
      </c>
      <c r="O53" s="68">
        <v>1132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15">
      <c r="B58" s="1180" t="s">
        <v>24</v>
      </c>
      <c r="C58" s="1181"/>
      <c r="D58" s="1186" t="s">
        <v>25</v>
      </c>
      <c r="E58" s="1187"/>
      <c r="F58" s="1187"/>
      <c r="G58" s="1187"/>
      <c r="H58" s="1187"/>
      <c r="I58" s="1187"/>
      <c r="J58" s="1188"/>
      <c r="K58" s="81" t="s">
        <v>554</v>
      </c>
      <c r="L58" s="82" t="s">
        <v>554</v>
      </c>
      <c r="M58" s="82" t="s">
        <v>554</v>
      </c>
      <c r="N58" s="82" t="s">
        <v>554</v>
      </c>
      <c r="O58" s="83" t="s">
        <v>554</v>
      </c>
    </row>
    <row r="59" spans="1:21" ht="31.5" customHeight="1" x14ac:dyDescent="0.15">
      <c r="B59" s="1182"/>
      <c r="C59" s="1183"/>
      <c r="D59" s="1189" t="s">
        <v>26</v>
      </c>
      <c r="E59" s="1190"/>
      <c r="F59" s="1190"/>
      <c r="G59" s="1190"/>
      <c r="H59" s="1190"/>
      <c r="I59" s="1190"/>
      <c r="J59" s="1191"/>
      <c r="K59" s="84" t="s">
        <v>554</v>
      </c>
      <c r="L59" s="85" t="s">
        <v>554</v>
      </c>
      <c r="M59" s="85" t="s">
        <v>554</v>
      </c>
      <c r="N59" s="85" t="s">
        <v>554</v>
      </c>
      <c r="O59" s="86" t="s">
        <v>554</v>
      </c>
    </row>
    <row r="60" spans="1:21" ht="31.5" customHeight="1" thickBot="1" x14ac:dyDescent="0.2">
      <c r="B60" s="1184"/>
      <c r="C60" s="1185"/>
      <c r="D60" s="1192" t="s">
        <v>27</v>
      </c>
      <c r="E60" s="1193"/>
      <c r="F60" s="1193"/>
      <c r="G60" s="1193"/>
      <c r="H60" s="1193"/>
      <c r="I60" s="1193"/>
      <c r="J60" s="1194"/>
      <c r="K60" s="87" t="s">
        <v>554</v>
      </c>
      <c r="L60" s="88" t="s">
        <v>554</v>
      </c>
      <c r="M60" s="88" t="s">
        <v>554</v>
      </c>
      <c r="N60" s="88" t="s">
        <v>554</v>
      </c>
      <c r="O60" s="89" t="s">
        <v>554</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4xC9gprXQb1cLwN4MPujZpUSca6zZxLkLirbixaWUaTpGKTb/bYLiSMd+4+doVSuRCFD1w4UIr8qItNI7YK3A==" saltValue="99EUQ/ZoEdC+mbCx5X2FW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95" t="s">
        <v>30</v>
      </c>
      <c r="C41" s="1196"/>
      <c r="D41" s="103"/>
      <c r="E41" s="1201" t="s">
        <v>31</v>
      </c>
      <c r="F41" s="1201"/>
      <c r="G41" s="1201"/>
      <c r="H41" s="1202"/>
      <c r="I41" s="342">
        <v>21564</v>
      </c>
      <c r="J41" s="343">
        <v>21003</v>
      </c>
      <c r="K41" s="343">
        <v>22168</v>
      </c>
      <c r="L41" s="343">
        <v>22299</v>
      </c>
      <c r="M41" s="344">
        <v>22026</v>
      </c>
    </row>
    <row r="42" spans="2:13" ht="27.75" customHeight="1" x14ac:dyDescent="0.15">
      <c r="B42" s="1197"/>
      <c r="C42" s="1198"/>
      <c r="D42" s="104"/>
      <c r="E42" s="1203" t="s">
        <v>32</v>
      </c>
      <c r="F42" s="1203"/>
      <c r="G42" s="1203"/>
      <c r="H42" s="1204"/>
      <c r="I42" s="345">
        <v>80</v>
      </c>
      <c r="J42" s="346">
        <v>63</v>
      </c>
      <c r="K42" s="346">
        <v>47</v>
      </c>
      <c r="L42" s="346">
        <v>39</v>
      </c>
      <c r="M42" s="347">
        <v>31</v>
      </c>
    </row>
    <row r="43" spans="2:13" ht="27.75" customHeight="1" x14ac:dyDescent="0.15">
      <c r="B43" s="1197"/>
      <c r="C43" s="1198"/>
      <c r="D43" s="104"/>
      <c r="E43" s="1203" t="s">
        <v>33</v>
      </c>
      <c r="F43" s="1203"/>
      <c r="G43" s="1203"/>
      <c r="H43" s="1204"/>
      <c r="I43" s="345">
        <v>14312</v>
      </c>
      <c r="J43" s="346">
        <v>13146</v>
      </c>
      <c r="K43" s="346">
        <v>11725</v>
      </c>
      <c r="L43" s="346">
        <v>10599</v>
      </c>
      <c r="M43" s="347">
        <v>9316</v>
      </c>
    </row>
    <row r="44" spans="2:13" ht="27.75" customHeight="1" x14ac:dyDescent="0.15">
      <c r="B44" s="1197"/>
      <c r="C44" s="1198"/>
      <c r="D44" s="104"/>
      <c r="E44" s="1203" t="s">
        <v>34</v>
      </c>
      <c r="F44" s="1203"/>
      <c r="G44" s="1203"/>
      <c r="H44" s="1204"/>
      <c r="I44" s="345" t="s">
        <v>490</v>
      </c>
      <c r="J44" s="346" t="s">
        <v>490</v>
      </c>
      <c r="K44" s="346" t="s">
        <v>490</v>
      </c>
      <c r="L44" s="346" t="s">
        <v>490</v>
      </c>
      <c r="M44" s="347" t="s">
        <v>490</v>
      </c>
    </row>
    <row r="45" spans="2:13" ht="27.75" customHeight="1" x14ac:dyDescent="0.15">
      <c r="B45" s="1197"/>
      <c r="C45" s="1198"/>
      <c r="D45" s="104"/>
      <c r="E45" s="1203" t="s">
        <v>35</v>
      </c>
      <c r="F45" s="1203"/>
      <c r="G45" s="1203"/>
      <c r="H45" s="1204"/>
      <c r="I45" s="345">
        <v>4039</v>
      </c>
      <c r="J45" s="346">
        <v>3976</v>
      </c>
      <c r="K45" s="346">
        <v>3783</v>
      </c>
      <c r="L45" s="346">
        <v>3597</v>
      </c>
      <c r="M45" s="347">
        <v>3996</v>
      </c>
    </row>
    <row r="46" spans="2:13" ht="27.75" customHeight="1" x14ac:dyDescent="0.15">
      <c r="B46" s="1197"/>
      <c r="C46" s="1198"/>
      <c r="D46" s="105"/>
      <c r="E46" s="1203" t="s">
        <v>36</v>
      </c>
      <c r="F46" s="1203"/>
      <c r="G46" s="1203"/>
      <c r="H46" s="1204"/>
      <c r="I46" s="345" t="s">
        <v>490</v>
      </c>
      <c r="J46" s="346" t="s">
        <v>490</v>
      </c>
      <c r="K46" s="346" t="s">
        <v>490</v>
      </c>
      <c r="L46" s="346" t="s">
        <v>490</v>
      </c>
      <c r="M46" s="347" t="s">
        <v>490</v>
      </c>
    </row>
    <row r="47" spans="2:13" ht="27.75" customHeight="1" x14ac:dyDescent="0.15">
      <c r="B47" s="1197"/>
      <c r="C47" s="1198"/>
      <c r="D47" s="106"/>
      <c r="E47" s="1205" t="s">
        <v>37</v>
      </c>
      <c r="F47" s="1206"/>
      <c r="G47" s="1206"/>
      <c r="H47" s="1207"/>
      <c r="I47" s="345" t="s">
        <v>490</v>
      </c>
      <c r="J47" s="346" t="s">
        <v>490</v>
      </c>
      <c r="K47" s="346" t="s">
        <v>490</v>
      </c>
      <c r="L47" s="346" t="s">
        <v>490</v>
      </c>
      <c r="M47" s="347" t="s">
        <v>490</v>
      </c>
    </row>
    <row r="48" spans="2:13" ht="27.75" customHeight="1" x14ac:dyDescent="0.15">
      <c r="B48" s="1197"/>
      <c r="C48" s="1198"/>
      <c r="D48" s="104"/>
      <c r="E48" s="1203" t="s">
        <v>38</v>
      </c>
      <c r="F48" s="1203"/>
      <c r="G48" s="1203"/>
      <c r="H48" s="1204"/>
      <c r="I48" s="345" t="s">
        <v>490</v>
      </c>
      <c r="J48" s="346" t="s">
        <v>490</v>
      </c>
      <c r="K48" s="346" t="s">
        <v>490</v>
      </c>
      <c r="L48" s="346" t="s">
        <v>490</v>
      </c>
      <c r="M48" s="347" t="s">
        <v>490</v>
      </c>
    </row>
    <row r="49" spans="2:13" ht="27.75" customHeight="1" x14ac:dyDescent="0.15">
      <c r="B49" s="1199"/>
      <c r="C49" s="1200"/>
      <c r="D49" s="104"/>
      <c r="E49" s="1203" t="s">
        <v>39</v>
      </c>
      <c r="F49" s="1203"/>
      <c r="G49" s="1203"/>
      <c r="H49" s="1204"/>
      <c r="I49" s="345" t="s">
        <v>490</v>
      </c>
      <c r="J49" s="346" t="s">
        <v>490</v>
      </c>
      <c r="K49" s="346" t="s">
        <v>490</v>
      </c>
      <c r="L49" s="346" t="s">
        <v>490</v>
      </c>
      <c r="M49" s="347" t="s">
        <v>490</v>
      </c>
    </row>
    <row r="50" spans="2:13" ht="27.75" customHeight="1" x14ac:dyDescent="0.15">
      <c r="B50" s="1208" t="s">
        <v>40</v>
      </c>
      <c r="C50" s="1209"/>
      <c r="D50" s="107"/>
      <c r="E50" s="1203" t="s">
        <v>41</v>
      </c>
      <c r="F50" s="1203"/>
      <c r="G50" s="1203"/>
      <c r="H50" s="1204"/>
      <c r="I50" s="345">
        <v>11105</v>
      </c>
      <c r="J50" s="346">
        <v>10360</v>
      </c>
      <c r="K50" s="346">
        <v>10767</v>
      </c>
      <c r="L50" s="346">
        <v>10560</v>
      </c>
      <c r="M50" s="347">
        <v>11389</v>
      </c>
    </row>
    <row r="51" spans="2:13" ht="27.75" customHeight="1" x14ac:dyDescent="0.15">
      <c r="B51" s="1197"/>
      <c r="C51" s="1198"/>
      <c r="D51" s="104"/>
      <c r="E51" s="1203" t="s">
        <v>42</v>
      </c>
      <c r="F51" s="1203"/>
      <c r="G51" s="1203"/>
      <c r="H51" s="1204"/>
      <c r="I51" s="345">
        <v>165</v>
      </c>
      <c r="J51" s="346">
        <v>127</v>
      </c>
      <c r="K51" s="346">
        <v>85</v>
      </c>
      <c r="L51" s="346">
        <v>53</v>
      </c>
      <c r="M51" s="347">
        <v>34</v>
      </c>
    </row>
    <row r="52" spans="2:13" ht="27.75" customHeight="1" x14ac:dyDescent="0.15">
      <c r="B52" s="1199"/>
      <c r="C52" s="1200"/>
      <c r="D52" s="104"/>
      <c r="E52" s="1203" t="s">
        <v>43</v>
      </c>
      <c r="F52" s="1203"/>
      <c r="G52" s="1203"/>
      <c r="H52" s="1204"/>
      <c r="I52" s="345">
        <v>27080</v>
      </c>
      <c r="J52" s="346">
        <v>25901</v>
      </c>
      <c r="K52" s="346">
        <v>25724</v>
      </c>
      <c r="L52" s="346">
        <v>24846</v>
      </c>
      <c r="M52" s="347">
        <v>23735</v>
      </c>
    </row>
    <row r="53" spans="2:13" ht="27.75" customHeight="1" thickBot="1" x14ac:dyDescent="0.2">
      <c r="B53" s="1210" t="s">
        <v>19</v>
      </c>
      <c r="C53" s="1211"/>
      <c r="D53" s="108"/>
      <c r="E53" s="1212" t="s">
        <v>44</v>
      </c>
      <c r="F53" s="1212"/>
      <c r="G53" s="1212"/>
      <c r="H53" s="1213"/>
      <c r="I53" s="348">
        <v>1645</v>
      </c>
      <c r="J53" s="349">
        <v>1800</v>
      </c>
      <c r="K53" s="349">
        <v>1147</v>
      </c>
      <c r="L53" s="349">
        <v>1074</v>
      </c>
      <c r="M53" s="350">
        <v>211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IANcrJwvre0rSJhVKvg4qlflmBUyHdzo8WxZnS4bEwY93TNbMrqUCSTR8nQQ9ICyovtwGrmETdWPfmsxlycZIg==" saltValue="WIFB7bLrIsVGNuQw5pA0S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222" t="s">
        <v>46</v>
      </c>
      <c r="D55" s="1222"/>
      <c r="E55" s="1223"/>
      <c r="F55" s="120">
        <v>4785</v>
      </c>
      <c r="G55" s="120">
        <v>4563</v>
      </c>
      <c r="H55" s="121">
        <v>4791</v>
      </c>
    </row>
    <row r="56" spans="2:8" ht="52.5" customHeight="1" x14ac:dyDescent="0.15">
      <c r="B56" s="122"/>
      <c r="C56" s="1224" t="s">
        <v>47</v>
      </c>
      <c r="D56" s="1224"/>
      <c r="E56" s="1225"/>
      <c r="F56" s="123">
        <v>850</v>
      </c>
      <c r="G56" s="123">
        <v>851</v>
      </c>
      <c r="H56" s="124">
        <v>851</v>
      </c>
    </row>
    <row r="57" spans="2:8" ht="53.25" customHeight="1" x14ac:dyDescent="0.15">
      <c r="B57" s="122"/>
      <c r="C57" s="1226" t="s">
        <v>48</v>
      </c>
      <c r="D57" s="1226"/>
      <c r="E57" s="1227"/>
      <c r="F57" s="125">
        <v>4926</v>
      </c>
      <c r="G57" s="125">
        <v>5923</v>
      </c>
      <c r="H57" s="126">
        <v>7510</v>
      </c>
    </row>
    <row r="58" spans="2:8" ht="45.75" customHeight="1" x14ac:dyDescent="0.15">
      <c r="B58" s="127"/>
      <c r="C58" s="1214" t="s">
        <v>559</v>
      </c>
      <c r="D58" s="1215"/>
      <c r="E58" s="1216"/>
      <c r="F58" s="128">
        <v>977</v>
      </c>
      <c r="G58" s="128">
        <v>1953</v>
      </c>
      <c r="H58" s="129">
        <v>2930</v>
      </c>
    </row>
    <row r="59" spans="2:8" ht="45.75" customHeight="1" x14ac:dyDescent="0.15">
      <c r="B59" s="127"/>
      <c r="C59" s="1214" t="s">
        <v>560</v>
      </c>
      <c r="D59" s="1215"/>
      <c r="E59" s="1216"/>
      <c r="F59" s="128">
        <v>900</v>
      </c>
      <c r="G59" s="128">
        <v>775</v>
      </c>
      <c r="H59" s="129">
        <v>1001</v>
      </c>
    </row>
    <row r="60" spans="2:8" ht="45.75" customHeight="1" x14ac:dyDescent="0.15">
      <c r="B60" s="127"/>
      <c r="C60" s="1214" t="s">
        <v>561</v>
      </c>
      <c r="D60" s="1215"/>
      <c r="E60" s="1216"/>
      <c r="F60" s="128">
        <v>453</v>
      </c>
      <c r="G60" s="128">
        <v>698</v>
      </c>
      <c r="H60" s="129">
        <v>850</v>
      </c>
    </row>
    <row r="61" spans="2:8" ht="45.75" customHeight="1" x14ac:dyDescent="0.15">
      <c r="B61" s="127"/>
      <c r="C61" s="1214" t="s">
        <v>562</v>
      </c>
      <c r="D61" s="1215"/>
      <c r="E61" s="1216"/>
      <c r="F61" s="128">
        <v>710</v>
      </c>
      <c r="G61" s="128">
        <v>704</v>
      </c>
      <c r="H61" s="129">
        <v>678</v>
      </c>
    </row>
    <row r="62" spans="2:8" ht="45.75" customHeight="1" thickBot="1" x14ac:dyDescent="0.2">
      <c r="B62" s="130"/>
      <c r="C62" s="1217" t="s">
        <v>563</v>
      </c>
      <c r="D62" s="1218"/>
      <c r="E62" s="1219"/>
      <c r="F62" s="131">
        <v>300</v>
      </c>
      <c r="G62" s="131">
        <v>406</v>
      </c>
      <c r="H62" s="132">
        <v>506</v>
      </c>
    </row>
    <row r="63" spans="2:8" ht="52.5" customHeight="1" thickBot="1" x14ac:dyDescent="0.2">
      <c r="B63" s="133"/>
      <c r="C63" s="1220" t="s">
        <v>49</v>
      </c>
      <c r="D63" s="1220"/>
      <c r="E63" s="1221"/>
      <c r="F63" s="134">
        <v>10561</v>
      </c>
      <c r="G63" s="134">
        <v>11336</v>
      </c>
      <c r="H63" s="135">
        <v>13153</v>
      </c>
    </row>
    <row r="64" spans="2:8" x14ac:dyDescent="0.15"/>
  </sheetData>
  <sheetProtection algorithmName="SHA-512" hashValue="ALyJ6P/QbpZXTekOd76sYZd+0CqeRy5KQCSmHD+5tSu5OK95IJnmBK8h2/NLxQpSRx5DlSBznHbl5bIXP6FUxg==" saltValue="YNyF8YvuDwakvSMeC/4o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9D9194-7442-4061-91E7-C573CB96F33F}">
  <sheetPr>
    <pageSetUpPr fitToPage="1"/>
  </sheetPr>
  <dimension ref="A1:DE85"/>
  <sheetViews>
    <sheetView showGridLines="0" zoomScale="80" zoomScaleNormal="80" zoomScaleSheetLayoutView="55" workbookViewId="0">
      <selection activeCell="AN43" sqref="AN43:DC47"/>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571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572</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0" t="s">
        <v>573</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574</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529</v>
      </c>
      <c r="BQ50" s="1233"/>
      <c r="BR50" s="1233"/>
      <c r="BS50" s="1233"/>
      <c r="BT50" s="1233"/>
      <c r="BU50" s="1233"/>
      <c r="BV50" s="1233"/>
      <c r="BW50" s="1233"/>
      <c r="BX50" s="1233" t="s">
        <v>530</v>
      </c>
      <c r="BY50" s="1233"/>
      <c r="BZ50" s="1233"/>
      <c r="CA50" s="1233"/>
      <c r="CB50" s="1233"/>
      <c r="CC50" s="1233"/>
      <c r="CD50" s="1233"/>
      <c r="CE50" s="1233"/>
      <c r="CF50" s="1233" t="s">
        <v>531</v>
      </c>
      <c r="CG50" s="1233"/>
      <c r="CH50" s="1233"/>
      <c r="CI50" s="1233"/>
      <c r="CJ50" s="1233"/>
      <c r="CK50" s="1233"/>
      <c r="CL50" s="1233"/>
      <c r="CM50" s="1233"/>
      <c r="CN50" s="1233" t="s">
        <v>532</v>
      </c>
      <c r="CO50" s="1233"/>
      <c r="CP50" s="1233"/>
      <c r="CQ50" s="1233"/>
      <c r="CR50" s="1233"/>
      <c r="CS50" s="1233"/>
      <c r="CT50" s="1233"/>
      <c r="CU50" s="1233"/>
      <c r="CV50" s="1233" t="s">
        <v>533</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575</v>
      </c>
      <c r="AO51" s="1231"/>
      <c r="AP51" s="1231"/>
      <c r="AQ51" s="1231"/>
      <c r="AR51" s="1231"/>
      <c r="AS51" s="1231"/>
      <c r="AT51" s="1231"/>
      <c r="AU51" s="1231"/>
      <c r="AV51" s="1231"/>
      <c r="AW51" s="1231"/>
      <c r="AX51" s="1231"/>
      <c r="AY51" s="1231"/>
      <c r="AZ51" s="1231"/>
      <c r="BA51" s="1231"/>
      <c r="BB51" s="1231" t="s">
        <v>576</v>
      </c>
      <c r="BC51" s="1231"/>
      <c r="BD51" s="1231"/>
      <c r="BE51" s="1231"/>
      <c r="BF51" s="1231"/>
      <c r="BG51" s="1231"/>
      <c r="BH51" s="1231"/>
      <c r="BI51" s="1231"/>
      <c r="BJ51" s="1231"/>
      <c r="BK51" s="1231"/>
      <c r="BL51" s="1231"/>
      <c r="BM51" s="1231"/>
      <c r="BN51" s="1231"/>
      <c r="BO51" s="1231"/>
      <c r="BP51" s="1228">
        <v>15.9</v>
      </c>
      <c r="BQ51" s="1228"/>
      <c r="BR51" s="1228"/>
      <c r="BS51" s="1228"/>
      <c r="BT51" s="1228"/>
      <c r="BU51" s="1228"/>
      <c r="BV51" s="1228"/>
      <c r="BW51" s="1228"/>
      <c r="BX51" s="1228">
        <v>16.7</v>
      </c>
      <c r="BY51" s="1228"/>
      <c r="BZ51" s="1228"/>
      <c r="CA51" s="1228"/>
      <c r="CB51" s="1228"/>
      <c r="CC51" s="1228"/>
      <c r="CD51" s="1228"/>
      <c r="CE51" s="1228"/>
      <c r="CF51" s="1228">
        <v>10.1</v>
      </c>
      <c r="CG51" s="1228"/>
      <c r="CH51" s="1228"/>
      <c r="CI51" s="1228"/>
      <c r="CJ51" s="1228"/>
      <c r="CK51" s="1228"/>
      <c r="CL51" s="1228"/>
      <c r="CM51" s="1228"/>
      <c r="CN51" s="1228">
        <v>9.8000000000000007</v>
      </c>
      <c r="CO51" s="1228"/>
      <c r="CP51" s="1228"/>
      <c r="CQ51" s="1228"/>
      <c r="CR51" s="1228"/>
      <c r="CS51" s="1228"/>
      <c r="CT51" s="1228"/>
      <c r="CU51" s="1228"/>
      <c r="CV51" s="1228">
        <v>1.9</v>
      </c>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577</v>
      </c>
      <c r="BC53" s="1231"/>
      <c r="BD53" s="1231"/>
      <c r="BE53" s="1231"/>
      <c r="BF53" s="1231"/>
      <c r="BG53" s="1231"/>
      <c r="BH53" s="1231"/>
      <c r="BI53" s="1231"/>
      <c r="BJ53" s="1231"/>
      <c r="BK53" s="1231"/>
      <c r="BL53" s="1231"/>
      <c r="BM53" s="1231"/>
      <c r="BN53" s="1231"/>
      <c r="BO53" s="1231"/>
      <c r="BP53" s="1228">
        <v>60.3</v>
      </c>
      <c r="BQ53" s="1228"/>
      <c r="BR53" s="1228"/>
      <c r="BS53" s="1228"/>
      <c r="BT53" s="1228"/>
      <c r="BU53" s="1228"/>
      <c r="BV53" s="1228"/>
      <c r="BW53" s="1228"/>
      <c r="BX53" s="1228">
        <v>62.2</v>
      </c>
      <c r="BY53" s="1228"/>
      <c r="BZ53" s="1228"/>
      <c r="CA53" s="1228"/>
      <c r="CB53" s="1228"/>
      <c r="CC53" s="1228"/>
      <c r="CD53" s="1228"/>
      <c r="CE53" s="1228"/>
      <c r="CF53" s="1228">
        <v>64.099999999999994</v>
      </c>
      <c r="CG53" s="1228"/>
      <c r="CH53" s="1228"/>
      <c r="CI53" s="1228"/>
      <c r="CJ53" s="1228"/>
      <c r="CK53" s="1228"/>
      <c r="CL53" s="1228"/>
      <c r="CM53" s="1228"/>
      <c r="CN53" s="1228">
        <v>65.8</v>
      </c>
      <c r="CO53" s="1228"/>
      <c r="CP53" s="1228"/>
      <c r="CQ53" s="1228"/>
      <c r="CR53" s="1228"/>
      <c r="CS53" s="1228"/>
      <c r="CT53" s="1228"/>
      <c r="CU53" s="1228"/>
      <c r="CV53" s="1228">
        <v>65.400000000000006</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578</v>
      </c>
      <c r="AO55" s="1233"/>
      <c r="AP55" s="1233"/>
      <c r="AQ55" s="1233"/>
      <c r="AR55" s="1233"/>
      <c r="AS55" s="1233"/>
      <c r="AT55" s="1233"/>
      <c r="AU55" s="1233"/>
      <c r="AV55" s="1233"/>
      <c r="AW55" s="1233"/>
      <c r="AX55" s="1233"/>
      <c r="AY55" s="1233"/>
      <c r="AZ55" s="1233"/>
      <c r="BA55" s="1233"/>
      <c r="BB55" s="1231" t="s">
        <v>576</v>
      </c>
      <c r="BC55" s="1231"/>
      <c r="BD55" s="1231"/>
      <c r="BE55" s="1231"/>
      <c r="BF55" s="1231"/>
      <c r="BG55" s="1231"/>
      <c r="BH55" s="1231"/>
      <c r="BI55" s="1231"/>
      <c r="BJ55" s="1231"/>
      <c r="BK55" s="1231"/>
      <c r="BL55" s="1231"/>
      <c r="BM55" s="1231"/>
      <c r="BN55" s="1231"/>
      <c r="BO55" s="1231"/>
      <c r="BP55" s="1228">
        <v>38.700000000000003</v>
      </c>
      <c r="BQ55" s="1228"/>
      <c r="BR55" s="1228"/>
      <c r="BS55" s="1228"/>
      <c r="BT55" s="1228"/>
      <c r="BU55" s="1228"/>
      <c r="BV55" s="1228"/>
      <c r="BW55" s="1228"/>
      <c r="BX55" s="1228">
        <v>32.5</v>
      </c>
      <c r="BY55" s="1228"/>
      <c r="BZ55" s="1228"/>
      <c r="CA55" s="1228"/>
      <c r="CB55" s="1228"/>
      <c r="CC55" s="1228"/>
      <c r="CD55" s="1228"/>
      <c r="CE55" s="1228"/>
      <c r="CF55" s="1228">
        <v>25.4</v>
      </c>
      <c r="CG55" s="1228"/>
      <c r="CH55" s="1228"/>
      <c r="CI55" s="1228"/>
      <c r="CJ55" s="1228"/>
      <c r="CK55" s="1228"/>
      <c r="CL55" s="1228"/>
      <c r="CM55" s="1228"/>
      <c r="CN55" s="1228">
        <v>17.600000000000001</v>
      </c>
      <c r="CO55" s="1228"/>
      <c r="CP55" s="1228"/>
      <c r="CQ55" s="1228"/>
      <c r="CR55" s="1228"/>
      <c r="CS55" s="1228"/>
      <c r="CT55" s="1228"/>
      <c r="CU55" s="1228"/>
      <c r="CV55" s="1228">
        <v>17.2</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577</v>
      </c>
      <c r="BC57" s="1231"/>
      <c r="BD57" s="1231"/>
      <c r="BE57" s="1231"/>
      <c r="BF57" s="1231"/>
      <c r="BG57" s="1231"/>
      <c r="BH57" s="1231"/>
      <c r="BI57" s="1231"/>
      <c r="BJ57" s="1231"/>
      <c r="BK57" s="1231"/>
      <c r="BL57" s="1231"/>
      <c r="BM57" s="1231"/>
      <c r="BN57" s="1231"/>
      <c r="BO57" s="1231"/>
      <c r="BP57" s="1228">
        <v>61.4</v>
      </c>
      <c r="BQ57" s="1228"/>
      <c r="BR57" s="1228"/>
      <c r="BS57" s="1228"/>
      <c r="BT57" s="1228"/>
      <c r="BU57" s="1228"/>
      <c r="BV57" s="1228"/>
      <c r="BW57" s="1228"/>
      <c r="BX57" s="1228">
        <v>62.6</v>
      </c>
      <c r="BY57" s="1228"/>
      <c r="BZ57" s="1228"/>
      <c r="CA57" s="1228"/>
      <c r="CB57" s="1228"/>
      <c r="CC57" s="1228"/>
      <c r="CD57" s="1228"/>
      <c r="CE57" s="1228"/>
      <c r="CF57" s="1228">
        <v>63.2</v>
      </c>
      <c r="CG57" s="1228"/>
      <c r="CH57" s="1228"/>
      <c r="CI57" s="1228"/>
      <c r="CJ57" s="1228"/>
      <c r="CK57" s="1228"/>
      <c r="CL57" s="1228"/>
      <c r="CM57" s="1228"/>
      <c r="CN57" s="1228">
        <v>65.3</v>
      </c>
      <c r="CO57" s="1228"/>
      <c r="CP57" s="1228"/>
      <c r="CQ57" s="1228"/>
      <c r="CR57" s="1228"/>
      <c r="CS57" s="1228"/>
      <c r="CT57" s="1228"/>
      <c r="CU57" s="1228"/>
      <c r="CV57" s="1228">
        <v>66.900000000000006</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579</v>
      </c>
    </row>
    <row r="64" spans="1:109" x14ac:dyDescent="0.15">
      <c r="B64" s="259"/>
      <c r="G64" s="357"/>
      <c r="I64" s="369"/>
      <c r="J64" s="369"/>
      <c r="K64" s="369"/>
      <c r="L64" s="369"/>
      <c r="M64" s="369"/>
      <c r="N64" s="370"/>
      <c r="AM64" s="357"/>
      <c r="AN64" s="357" t="s">
        <v>572</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580</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574</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529</v>
      </c>
      <c r="BQ72" s="1233"/>
      <c r="BR72" s="1233"/>
      <c r="BS72" s="1233"/>
      <c r="BT72" s="1233"/>
      <c r="BU72" s="1233"/>
      <c r="BV72" s="1233"/>
      <c r="BW72" s="1233"/>
      <c r="BX72" s="1233" t="s">
        <v>530</v>
      </c>
      <c r="BY72" s="1233"/>
      <c r="BZ72" s="1233"/>
      <c r="CA72" s="1233"/>
      <c r="CB72" s="1233"/>
      <c r="CC72" s="1233"/>
      <c r="CD72" s="1233"/>
      <c r="CE72" s="1233"/>
      <c r="CF72" s="1233" t="s">
        <v>531</v>
      </c>
      <c r="CG72" s="1233"/>
      <c r="CH72" s="1233"/>
      <c r="CI72" s="1233"/>
      <c r="CJ72" s="1233"/>
      <c r="CK72" s="1233"/>
      <c r="CL72" s="1233"/>
      <c r="CM72" s="1233"/>
      <c r="CN72" s="1233" t="s">
        <v>532</v>
      </c>
      <c r="CO72" s="1233"/>
      <c r="CP72" s="1233"/>
      <c r="CQ72" s="1233"/>
      <c r="CR72" s="1233"/>
      <c r="CS72" s="1233"/>
      <c r="CT72" s="1233"/>
      <c r="CU72" s="1233"/>
      <c r="CV72" s="1233" t="s">
        <v>533</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575</v>
      </c>
      <c r="AO73" s="1231"/>
      <c r="AP73" s="1231"/>
      <c r="AQ73" s="1231"/>
      <c r="AR73" s="1231"/>
      <c r="AS73" s="1231"/>
      <c r="AT73" s="1231"/>
      <c r="AU73" s="1231"/>
      <c r="AV73" s="1231"/>
      <c r="AW73" s="1231"/>
      <c r="AX73" s="1231"/>
      <c r="AY73" s="1231"/>
      <c r="AZ73" s="1231"/>
      <c r="BA73" s="1231"/>
      <c r="BB73" s="1231" t="s">
        <v>576</v>
      </c>
      <c r="BC73" s="1231"/>
      <c r="BD73" s="1231"/>
      <c r="BE73" s="1231"/>
      <c r="BF73" s="1231"/>
      <c r="BG73" s="1231"/>
      <c r="BH73" s="1231"/>
      <c r="BI73" s="1231"/>
      <c r="BJ73" s="1231"/>
      <c r="BK73" s="1231"/>
      <c r="BL73" s="1231"/>
      <c r="BM73" s="1231"/>
      <c r="BN73" s="1231"/>
      <c r="BO73" s="1231"/>
      <c r="BP73" s="1228">
        <v>15.9</v>
      </c>
      <c r="BQ73" s="1228"/>
      <c r="BR73" s="1228"/>
      <c r="BS73" s="1228"/>
      <c r="BT73" s="1228"/>
      <c r="BU73" s="1228"/>
      <c r="BV73" s="1228"/>
      <c r="BW73" s="1228"/>
      <c r="BX73" s="1228">
        <v>16.7</v>
      </c>
      <c r="BY73" s="1228"/>
      <c r="BZ73" s="1228"/>
      <c r="CA73" s="1228"/>
      <c r="CB73" s="1228"/>
      <c r="CC73" s="1228"/>
      <c r="CD73" s="1228"/>
      <c r="CE73" s="1228"/>
      <c r="CF73" s="1228">
        <v>10.1</v>
      </c>
      <c r="CG73" s="1228"/>
      <c r="CH73" s="1228"/>
      <c r="CI73" s="1228"/>
      <c r="CJ73" s="1228"/>
      <c r="CK73" s="1228"/>
      <c r="CL73" s="1228"/>
      <c r="CM73" s="1228"/>
      <c r="CN73" s="1228">
        <v>9.8000000000000007</v>
      </c>
      <c r="CO73" s="1228"/>
      <c r="CP73" s="1228"/>
      <c r="CQ73" s="1228"/>
      <c r="CR73" s="1228"/>
      <c r="CS73" s="1228"/>
      <c r="CT73" s="1228"/>
      <c r="CU73" s="1228"/>
      <c r="CV73" s="1228">
        <v>1.9</v>
      </c>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581</v>
      </c>
      <c r="BC75" s="1231"/>
      <c r="BD75" s="1231"/>
      <c r="BE75" s="1231"/>
      <c r="BF75" s="1231"/>
      <c r="BG75" s="1231"/>
      <c r="BH75" s="1231"/>
      <c r="BI75" s="1231"/>
      <c r="BJ75" s="1231"/>
      <c r="BK75" s="1231"/>
      <c r="BL75" s="1231"/>
      <c r="BM75" s="1231"/>
      <c r="BN75" s="1231"/>
      <c r="BO75" s="1231"/>
      <c r="BP75" s="1228">
        <v>12.8</v>
      </c>
      <c r="BQ75" s="1228"/>
      <c r="BR75" s="1228"/>
      <c r="BS75" s="1228"/>
      <c r="BT75" s="1228"/>
      <c r="BU75" s="1228"/>
      <c r="BV75" s="1228"/>
      <c r="BW75" s="1228"/>
      <c r="BX75" s="1228">
        <v>12.3</v>
      </c>
      <c r="BY75" s="1228"/>
      <c r="BZ75" s="1228"/>
      <c r="CA75" s="1228"/>
      <c r="CB75" s="1228"/>
      <c r="CC75" s="1228"/>
      <c r="CD75" s="1228"/>
      <c r="CE75" s="1228"/>
      <c r="CF75" s="1228">
        <v>11.7</v>
      </c>
      <c r="CG75" s="1228"/>
      <c r="CH75" s="1228"/>
      <c r="CI75" s="1228"/>
      <c r="CJ75" s="1228"/>
      <c r="CK75" s="1228"/>
      <c r="CL75" s="1228"/>
      <c r="CM75" s="1228"/>
      <c r="CN75" s="1228">
        <v>11.6</v>
      </c>
      <c r="CO75" s="1228"/>
      <c r="CP75" s="1228"/>
      <c r="CQ75" s="1228"/>
      <c r="CR75" s="1228"/>
      <c r="CS75" s="1228"/>
      <c r="CT75" s="1228"/>
      <c r="CU75" s="1228"/>
      <c r="CV75" s="1228">
        <v>11</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578</v>
      </c>
      <c r="AO77" s="1233"/>
      <c r="AP77" s="1233"/>
      <c r="AQ77" s="1233"/>
      <c r="AR77" s="1233"/>
      <c r="AS77" s="1233"/>
      <c r="AT77" s="1233"/>
      <c r="AU77" s="1233"/>
      <c r="AV77" s="1233"/>
      <c r="AW77" s="1233"/>
      <c r="AX77" s="1233"/>
      <c r="AY77" s="1233"/>
      <c r="AZ77" s="1233"/>
      <c r="BA77" s="1233"/>
      <c r="BB77" s="1231" t="s">
        <v>576</v>
      </c>
      <c r="BC77" s="1231"/>
      <c r="BD77" s="1231"/>
      <c r="BE77" s="1231"/>
      <c r="BF77" s="1231"/>
      <c r="BG77" s="1231"/>
      <c r="BH77" s="1231"/>
      <c r="BI77" s="1231"/>
      <c r="BJ77" s="1231"/>
      <c r="BK77" s="1231"/>
      <c r="BL77" s="1231"/>
      <c r="BM77" s="1231"/>
      <c r="BN77" s="1231"/>
      <c r="BO77" s="1231"/>
      <c r="BP77" s="1228">
        <v>38.700000000000003</v>
      </c>
      <c r="BQ77" s="1228"/>
      <c r="BR77" s="1228"/>
      <c r="BS77" s="1228"/>
      <c r="BT77" s="1228"/>
      <c r="BU77" s="1228"/>
      <c r="BV77" s="1228"/>
      <c r="BW77" s="1228"/>
      <c r="BX77" s="1228">
        <v>32.5</v>
      </c>
      <c r="BY77" s="1228"/>
      <c r="BZ77" s="1228"/>
      <c r="CA77" s="1228"/>
      <c r="CB77" s="1228"/>
      <c r="CC77" s="1228"/>
      <c r="CD77" s="1228"/>
      <c r="CE77" s="1228"/>
      <c r="CF77" s="1228">
        <v>25.4</v>
      </c>
      <c r="CG77" s="1228"/>
      <c r="CH77" s="1228"/>
      <c r="CI77" s="1228"/>
      <c r="CJ77" s="1228"/>
      <c r="CK77" s="1228"/>
      <c r="CL77" s="1228"/>
      <c r="CM77" s="1228"/>
      <c r="CN77" s="1228">
        <v>17.600000000000001</v>
      </c>
      <c r="CO77" s="1228"/>
      <c r="CP77" s="1228"/>
      <c r="CQ77" s="1228"/>
      <c r="CR77" s="1228"/>
      <c r="CS77" s="1228"/>
      <c r="CT77" s="1228"/>
      <c r="CU77" s="1228"/>
      <c r="CV77" s="1228">
        <v>17.2</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581</v>
      </c>
      <c r="BC79" s="1231"/>
      <c r="BD79" s="1231"/>
      <c r="BE79" s="1231"/>
      <c r="BF79" s="1231"/>
      <c r="BG79" s="1231"/>
      <c r="BH79" s="1231"/>
      <c r="BI79" s="1231"/>
      <c r="BJ79" s="1231"/>
      <c r="BK79" s="1231"/>
      <c r="BL79" s="1231"/>
      <c r="BM79" s="1231"/>
      <c r="BN79" s="1231"/>
      <c r="BO79" s="1231"/>
      <c r="BP79" s="1228">
        <v>8.8000000000000007</v>
      </c>
      <c r="BQ79" s="1228"/>
      <c r="BR79" s="1228"/>
      <c r="BS79" s="1228"/>
      <c r="BT79" s="1228"/>
      <c r="BU79" s="1228"/>
      <c r="BV79" s="1228"/>
      <c r="BW79" s="1228"/>
      <c r="BX79" s="1228">
        <v>8.6999999999999993</v>
      </c>
      <c r="BY79" s="1228"/>
      <c r="BZ79" s="1228"/>
      <c r="CA79" s="1228"/>
      <c r="CB79" s="1228"/>
      <c r="CC79" s="1228"/>
      <c r="CD79" s="1228"/>
      <c r="CE79" s="1228"/>
      <c r="CF79" s="1228">
        <v>8.3000000000000007</v>
      </c>
      <c r="CG79" s="1228"/>
      <c r="CH79" s="1228"/>
      <c r="CI79" s="1228"/>
      <c r="CJ79" s="1228"/>
      <c r="CK79" s="1228"/>
      <c r="CL79" s="1228"/>
      <c r="CM79" s="1228"/>
      <c r="CN79" s="1228">
        <v>8.4</v>
      </c>
      <c r="CO79" s="1228"/>
      <c r="CP79" s="1228"/>
      <c r="CQ79" s="1228"/>
      <c r="CR79" s="1228"/>
      <c r="CS79" s="1228"/>
      <c r="CT79" s="1228"/>
      <c r="CU79" s="1228"/>
      <c r="CV79" s="1228">
        <v>8.6</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BEwQ+9KvA0Msvd1V6Froy2Vyp18TbSo4VrLZT1SrM2rYHoo0tOoM4JLnXGSqWlagBuSxdANqXDbf4qjLHIgFTg==" saltValue="ZdP3tRbBERZa9Q+oAK54V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40A36B-3BF7-4111-8BFC-D88C69DBC239}">
  <sheetPr>
    <pageSetUpPr fitToPage="1"/>
  </sheetPr>
  <dimension ref="A1:DR125"/>
  <sheetViews>
    <sheetView showGridLines="0" topLeftCell="A85" zoomScale="70" zoomScaleNormal="70" zoomScaleSheetLayoutView="70" workbookViewId="0">
      <selection activeCell="AN43" sqref="AN43:DC47"/>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479</v>
      </c>
    </row>
  </sheetData>
  <sheetProtection algorithmName="SHA-512" hashValue="ikwMKAQnWnBC5CuTnlF/AV4c3swc/3g7SNYHCguKx9Qb6IE79C8W35L/TZDAQV1ET7z4LsW68ejdViur59mvSw==" saltValue="4P+bl5Q2l7TO6v/4DoWCe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440EF-5304-44C4-B143-86B610916BC4}">
  <sheetPr>
    <pageSetUpPr fitToPage="1"/>
  </sheetPr>
  <dimension ref="A1:DR125"/>
  <sheetViews>
    <sheetView showGridLines="0" tabSelected="1" topLeftCell="A94" zoomScaleNormal="100" zoomScaleSheetLayoutView="55" workbookViewId="0">
      <selection activeCell="BP21" sqref="BP21"/>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479</v>
      </c>
    </row>
  </sheetData>
  <sheetProtection algorithmName="SHA-512" hashValue="37Zd4L1AFcCjx1Z3XWkwfbTDuegNxDhbyM7adD857OBuvh9OJ3WxjNehcBTIeh5mMhE6gSfBZw7HZ99el6ItvQ==" saltValue="ccNACVJ1UL/Yrrd2CzMIo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528</v>
      </c>
      <c r="G2" s="149"/>
      <c r="H2" s="150"/>
    </row>
    <row r="3" spans="1:8" x14ac:dyDescent="0.15">
      <c r="A3" s="146" t="s">
        <v>521</v>
      </c>
      <c r="B3" s="151"/>
      <c r="C3" s="152"/>
      <c r="D3" s="153">
        <v>109825</v>
      </c>
      <c r="E3" s="154"/>
      <c r="F3" s="155">
        <v>79288</v>
      </c>
      <c r="G3" s="156"/>
      <c r="H3" s="157"/>
    </row>
    <row r="4" spans="1:8" x14ac:dyDescent="0.15">
      <c r="A4" s="158"/>
      <c r="B4" s="159"/>
      <c r="C4" s="160"/>
      <c r="D4" s="161">
        <v>70816</v>
      </c>
      <c r="E4" s="162"/>
      <c r="F4" s="163">
        <v>41870</v>
      </c>
      <c r="G4" s="164"/>
      <c r="H4" s="165"/>
    </row>
    <row r="5" spans="1:8" x14ac:dyDescent="0.15">
      <c r="A5" s="146" t="s">
        <v>523</v>
      </c>
      <c r="B5" s="151"/>
      <c r="C5" s="152"/>
      <c r="D5" s="153">
        <v>97119</v>
      </c>
      <c r="E5" s="154"/>
      <c r="F5" s="155">
        <v>84962</v>
      </c>
      <c r="G5" s="156"/>
      <c r="H5" s="157"/>
    </row>
    <row r="6" spans="1:8" x14ac:dyDescent="0.15">
      <c r="A6" s="158"/>
      <c r="B6" s="159"/>
      <c r="C6" s="160"/>
      <c r="D6" s="161">
        <v>34602</v>
      </c>
      <c r="E6" s="162"/>
      <c r="F6" s="163">
        <v>42793</v>
      </c>
      <c r="G6" s="164"/>
      <c r="H6" s="165"/>
    </row>
    <row r="7" spans="1:8" x14ac:dyDescent="0.15">
      <c r="A7" s="146" t="s">
        <v>524</v>
      </c>
      <c r="B7" s="151"/>
      <c r="C7" s="152"/>
      <c r="D7" s="153">
        <v>152762</v>
      </c>
      <c r="E7" s="154"/>
      <c r="F7" s="155">
        <v>69604</v>
      </c>
      <c r="G7" s="156"/>
      <c r="H7" s="157"/>
    </row>
    <row r="8" spans="1:8" x14ac:dyDescent="0.15">
      <c r="A8" s="158"/>
      <c r="B8" s="159"/>
      <c r="C8" s="160"/>
      <c r="D8" s="161">
        <v>64980</v>
      </c>
      <c r="E8" s="162"/>
      <c r="F8" s="163">
        <v>36247</v>
      </c>
      <c r="G8" s="164"/>
      <c r="H8" s="165"/>
    </row>
    <row r="9" spans="1:8" x14ac:dyDescent="0.15">
      <c r="A9" s="146" t="s">
        <v>525</v>
      </c>
      <c r="B9" s="151"/>
      <c r="C9" s="152"/>
      <c r="D9" s="153">
        <v>104572</v>
      </c>
      <c r="E9" s="154"/>
      <c r="F9" s="155">
        <v>68410</v>
      </c>
      <c r="G9" s="156"/>
      <c r="H9" s="157"/>
    </row>
    <row r="10" spans="1:8" x14ac:dyDescent="0.15">
      <c r="A10" s="158"/>
      <c r="B10" s="159"/>
      <c r="C10" s="160"/>
      <c r="D10" s="161">
        <v>34458</v>
      </c>
      <c r="E10" s="162"/>
      <c r="F10" s="163">
        <v>35086</v>
      </c>
      <c r="G10" s="164"/>
      <c r="H10" s="165"/>
    </row>
    <row r="11" spans="1:8" x14ac:dyDescent="0.15">
      <c r="A11" s="146" t="s">
        <v>526</v>
      </c>
      <c r="B11" s="151"/>
      <c r="C11" s="152"/>
      <c r="D11" s="153">
        <v>99134</v>
      </c>
      <c r="E11" s="154"/>
      <c r="F11" s="155">
        <v>73019</v>
      </c>
      <c r="G11" s="156"/>
      <c r="H11" s="157"/>
    </row>
    <row r="12" spans="1:8" x14ac:dyDescent="0.15">
      <c r="A12" s="158"/>
      <c r="B12" s="159"/>
      <c r="C12" s="166"/>
      <c r="D12" s="161">
        <v>45203</v>
      </c>
      <c r="E12" s="162"/>
      <c r="F12" s="163">
        <v>39427</v>
      </c>
      <c r="G12" s="164"/>
      <c r="H12" s="165"/>
    </row>
    <row r="13" spans="1:8" x14ac:dyDescent="0.15">
      <c r="A13" s="146"/>
      <c r="B13" s="151"/>
      <c r="C13" s="152"/>
      <c r="D13" s="153">
        <v>112682</v>
      </c>
      <c r="E13" s="154"/>
      <c r="F13" s="155">
        <v>75057</v>
      </c>
      <c r="G13" s="167"/>
      <c r="H13" s="157"/>
    </row>
    <row r="14" spans="1:8" x14ac:dyDescent="0.15">
      <c r="A14" s="158"/>
      <c r="B14" s="159"/>
      <c r="C14" s="160"/>
      <c r="D14" s="161">
        <v>50012</v>
      </c>
      <c r="E14" s="162"/>
      <c r="F14" s="163">
        <v>39085</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4.62</v>
      </c>
      <c r="C19" s="168">
        <f>ROUND(VALUE(SUBSTITUTE(実質収支比率等に係る経年分析!G$48,"▲","-")),2)</f>
        <v>8.9</v>
      </c>
      <c r="D19" s="168">
        <f>ROUND(VALUE(SUBSTITUTE(実質収支比率等に係る経年分析!H$48,"▲","-")),2)</f>
        <v>8.9</v>
      </c>
      <c r="E19" s="168">
        <f>ROUND(VALUE(SUBSTITUTE(実質収支比率等に係る経年分析!I$48,"▲","-")),2)</f>
        <v>10</v>
      </c>
      <c r="F19" s="168">
        <f>ROUND(VALUE(SUBSTITUTE(実質収支比率等に係る経年分析!J$48,"▲","-")),2)</f>
        <v>7.57</v>
      </c>
    </row>
    <row r="20" spans="1:11" x14ac:dyDescent="0.15">
      <c r="A20" s="168" t="s">
        <v>53</v>
      </c>
      <c r="B20" s="168">
        <f>ROUND(VALUE(SUBSTITUTE(実質収支比率等に係る経年分析!F$47,"▲","-")),2)</f>
        <v>40.97</v>
      </c>
      <c r="C20" s="168">
        <f>ROUND(VALUE(SUBSTITUTE(実質収支比率等に係る経年分析!G$47,"▲","-")),2)</f>
        <v>31.97</v>
      </c>
      <c r="D20" s="168">
        <f>ROUND(VALUE(SUBSTITUTE(実質収支比率等に係る経年分析!H$47,"▲","-")),2)</f>
        <v>33.270000000000003</v>
      </c>
      <c r="E20" s="168">
        <f>ROUND(VALUE(SUBSTITUTE(実質収支比率等に係る経年分析!I$47,"▲","-")),2)</f>
        <v>33.119999999999997</v>
      </c>
      <c r="F20" s="168">
        <f>ROUND(VALUE(SUBSTITUTE(実質収支比率等に係る経年分析!J$47,"▲","-")),2)</f>
        <v>35.090000000000003</v>
      </c>
    </row>
    <row r="21" spans="1:11" x14ac:dyDescent="0.15">
      <c r="A21" s="168" t="s">
        <v>54</v>
      </c>
      <c r="B21" s="168">
        <f>IF(ISNUMBER(VALUE(SUBSTITUTE(実質収支比率等に係る経年分析!F$49,"▲","-"))),ROUND(VALUE(SUBSTITUTE(実質収支比率等に係る経年分析!F$49,"▲","-")),2),NA())</f>
        <v>-4.55</v>
      </c>
      <c r="C21" s="168">
        <f>IF(ISNUMBER(VALUE(SUBSTITUTE(実質収支比率等に係る経年分析!G$49,"▲","-"))),ROUND(VALUE(SUBSTITUTE(実質収支比率等に係る経年分析!G$49,"▲","-")),2),NA())</f>
        <v>-3.07</v>
      </c>
      <c r="D21" s="168">
        <f>IF(ISNUMBER(VALUE(SUBSTITUTE(実質収支比率等に係る経年分析!H$49,"▲","-"))),ROUND(VALUE(SUBSTITUTE(実質収支比率等に係る経年分析!H$49,"▲","-")),2),NA())</f>
        <v>2.4300000000000002</v>
      </c>
      <c r="E21" s="168">
        <f>IF(ISNUMBER(VALUE(SUBSTITUTE(実質収支比率等に係る経年分析!I$49,"▲","-"))),ROUND(VALUE(SUBSTITUTE(実質収支比率等に係る経年分析!I$49,"▲","-")),2),NA())</f>
        <v>-0.9</v>
      </c>
      <c r="F21" s="168">
        <f>IF(ISNUMBER(VALUE(SUBSTITUTE(実質収支比率等に係る経年分析!J$49,"▲","-"))),ROUND(VALUE(SUBSTITUTE(実質収支比率等に係る経年分析!J$49,"▲","-")),2),NA())</f>
        <v>-0.85</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1.6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0.11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7.0000000000000007E-2</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0.2</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0.1</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介護保険特別会計（介護サービス事業勘定）</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0.06</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0.08</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0.12</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0.12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0.1</v>
      </c>
    </row>
    <row r="30" spans="1:11" x14ac:dyDescent="0.15">
      <c r="A30" s="169" t="str">
        <f>IF(連結実質赤字比率に係る赤字・黒字の構成分析!C$40="",NA(),連結実質赤字比率に係る赤字・黒字の構成分析!C$40)</f>
        <v>国民健康保険事業特別会計（診療施設勘定）</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0.03</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0.05</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0.08</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0.14000000000000001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0.16</v>
      </c>
    </row>
    <row r="31" spans="1:11" x14ac:dyDescent="0.15">
      <c r="A31" s="169" t="str">
        <f>IF(連結実質赤字比率に係る赤字・黒字の構成分析!C$39="",NA(),連結実質赤字比率に係る赤字・黒字の構成分析!C$39)</f>
        <v>国民健康保険事業特別会計（事業勘定）</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2.17</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0.71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0.79</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0.76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0.55000000000000004</v>
      </c>
    </row>
    <row r="32" spans="1:11" x14ac:dyDescent="0.15">
      <c r="A32" s="169" t="str">
        <f>IF(連結実質赤字比率に係る赤字・黒字の構成分析!C$38="",NA(),連結実質赤字比率に係る赤字・黒字の構成分析!C$38)</f>
        <v>下呂温泉合掌村事業会計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1.61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0.09</v>
      </c>
      <c r="F32" s="169">
        <f>IF(ROUND(VALUE(SUBSTITUTE(連結実質赤字比率に係る赤字・黒字の構成分析!H$38,"▲", "-")), 2) &lt; 0, ABS(ROUND(VALUE(SUBSTITUTE(連結実質赤字比率に係る赤字・黒字の構成分析!H$38,"▲", "-")), 2)), NA())</f>
        <v>0.04</v>
      </c>
      <c r="G32" s="169" t="e">
        <f>IF(ROUND(VALUE(SUBSTITUTE(連結実質赤字比率に係る赤字・黒字の構成分析!H$38,"▲", "-")), 2) &gt;= 0, ABS(ROUND(VALUE(SUBSTITUTE(連結実質赤字比率に係る赤字・黒字の構成分析!H$38,"▲", "-")), 2)), NA())</f>
        <v>#N/A</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0.85</v>
      </c>
    </row>
    <row r="33" spans="1:16" x14ac:dyDescent="0.15">
      <c r="A33" s="169" t="str">
        <f>IF(連結実質赤字比率に係る赤字・黒字の構成分析!C$37="",NA(),連結実質赤字比率に係る赤字・黒字の構成分析!C$37)</f>
        <v>介護保険特別会計（保険事業勘定）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0.89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0.73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1.1299999999999999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1.49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1.1100000000000001</v>
      </c>
    </row>
    <row r="34" spans="1:16" x14ac:dyDescent="0.1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1.32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2.02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2.11</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9.26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7.82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7.03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7.11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6.15</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4.6100000000000003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8.8699999999999992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8.89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9.99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7.56</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3224</v>
      </c>
      <c r="E42" s="170"/>
      <c r="F42" s="170"/>
      <c r="G42" s="170">
        <f>'実質公債費比率（分子）の構造'!L$52</f>
        <v>3264</v>
      </c>
      <c r="H42" s="170"/>
      <c r="I42" s="170"/>
      <c r="J42" s="170">
        <f>'実質公債費比率（分子）の構造'!M$52</f>
        <v>3151</v>
      </c>
      <c r="K42" s="170"/>
      <c r="L42" s="170"/>
      <c r="M42" s="170">
        <f>'実質公債費比率（分子）の構造'!N$52</f>
        <v>2908</v>
      </c>
      <c r="N42" s="170"/>
      <c r="O42" s="170"/>
      <c r="P42" s="170">
        <f>'実質公債費比率（分子）の構造'!O$52</f>
        <v>2692</v>
      </c>
    </row>
    <row r="43" spans="1:16" x14ac:dyDescent="0.15">
      <c r="A43" s="170" t="s">
        <v>16</v>
      </c>
      <c r="B43" s="170" t="str">
        <f>'実質公債費比率（分子）の構造'!K$51</f>
        <v>-</v>
      </c>
      <c r="C43" s="170"/>
      <c r="D43" s="170"/>
      <c r="E43" s="170">
        <f>'実質公債費比率（分子）の構造'!L$51</f>
        <v>0</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17</v>
      </c>
      <c r="C44" s="170"/>
      <c r="D44" s="170"/>
      <c r="E44" s="170">
        <f>'実質公債費比率（分子）の構造'!L$50</f>
        <v>17</v>
      </c>
      <c r="F44" s="170"/>
      <c r="G44" s="170"/>
      <c r="H44" s="170">
        <f>'実質公債費比率（分子）の構造'!M$50</f>
        <v>16</v>
      </c>
      <c r="I44" s="170"/>
      <c r="J44" s="170"/>
      <c r="K44" s="170">
        <f>'実質公債費比率（分子）の構造'!N$50</f>
        <v>8</v>
      </c>
      <c r="L44" s="170"/>
      <c r="M44" s="170"/>
      <c r="N44" s="170">
        <f>'実質公債費比率（分子）の構造'!O$50</f>
        <v>8</v>
      </c>
      <c r="O44" s="170"/>
      <c r="P44" s="170"/>
    </row>
    <row r="45" spans="1:16" x14ac:dyDescent="0.1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64</v>
      </c>
      <c r="B46" s="170">
        <f>'実質公債費比率（分子）の構造'!K$48</f>
        <v>1680</v>
      </c>
      <c r="C46" s="170"/>
      <c r="D46" s="170"/>
      <c r="E46" s="170">
        <f>'実質公債費比率（分子）の構造'!L$48</f>
        <v>1666</v>
      </c>
      <c r="F46" s="170"/>
      <c r="G46" s="170"/>
      <c r="H46" s="170">
        <f>'実質公債費比率（分子）の構造'!M$48</f>
        <v>1582</v>
      </c>
      <c r="I46" s="170"/>
      <c r="J46" s="170"/>
      <c r="K46" s="170">
        <f>'実質公債費比率（分子）の構造'!N$48</f>
        <v>1620</v>
      </c>
      <c r="L46" s="170"/>
      <c r="M46" s="170"/>
      <c r="N46" s="170">
        <f>'実質公債費比率（分子）の構造'!O$48</f>
        <v>1319</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2827</v>
      </c>
      <c r="C49" s="170"/>
      <c r="D49" s="170"/>
      <c r="E49" s="170">
        <f>'実質公債費比率（分子）の構造'!L$45</f>
        <v>2874</v>
      </c>
      <c r="F49" s="170"/>
      <c r="G49" s="170"/>
      <c r="H49" s="170">
        <f>'実質公債費比率（分子）の構造'!M$45</f>
        <v>2752</v>
      </c>
      <c r="I49" s="170"/>
      <c r="J49" s="170"/>
      <c r="K49" s="170">
        <f>'実質公債費比率（分子）の構造'!N$45</f>
        <v>2607</v>
      </c>
      <c r="L49" s="170"/>
      <c r="M49" s="170"/>
      <c r="N49" s="170">
        <f>'実質公債費比率（分子）の構造'!O$45</f>
        <v>2497</v>
      </c>
      <c r="O49" s="170"/>
      <c r="P49" s="170"/>
    </row>
    <row r="50" spans="1:16" x14ac:dyDescent="0.15">
      <c r="A50" s="170" t="s">
        <v>67</v>
      </c>
      <c r="B50" s="170" t="e">
        <f>NA()</f>
        <v>#N/A</v>
      </c>
      <c r="C50" s="170">
        <f>IF(ISNUMBER('実質公債費比率（分子）の構造'!K$53),'実質公債費比率（分子）の構造'!K$53,NA())</f>
        <v>1300</v>
      </c>
      <c r="D50" s="170" t="e">
        <f>NA()</f>
        <v>#N/A</v>
      </c>
      <c r="E50" s="170" t="e">
        <f>NA()</f>
        <v>#N/A</v>
      </c>
      <c r="F50" s="170">
        <f>IF(ISNUMBER('実質公債費比率（分子）の構造'!L$53),'実質公債費比率（分子）の構造'!L$53,NA())</f>
        <v>1293</v>
      </c>
      <c r="G50" s="170" t="e">
        <f>NA()</f>
        <v>#N/A</v>
      </c>
      <c r="H50" s="170" t="e">
        <f>NA()</f>
        <v>#N/A</v>
      </c>
      <c r="I50" s="170">
        <f>IF(ISNUMBER('実質公債費比率（分子）の構造'!M$53),'実質公債費比率（分子）の構造'!M$53,NA())</f>
        <v>1199</v>
      </c>
      <c r="J50" s="170" t="e">
        <f>NA()</f>
        <v>#N/A</v>
      </c>
      <c r="K50" s="170" t="e">
        <f>NA()</f>
        <v>#N/A</v>
      </c>
      <c r="L50" s="170">
        <f>IF(ISNUMBER('実質公債費比率（分子）の構造'!N$53),'実質公債費比率（分子）の構造'!N$53,NA())</f>
        <v>1327</v>
      </c>
      <c r="M50" s="170" t="e">
        <f>NA()</f>
        <v>#N/A</v>
      </c>
      <c r="N50" s="170" t="e">
        <f>NA()</f>
        <v>#N/A</v>
      </c>
      <c r="O50" s="170">
        <f>IF(ISNUMBER('実質公債費比率（分子）の構造'!O$53),'実質公債費比率（分子）の構造'!O$53,NA())</f>
        <v>1132</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27080</v>
      </c>
      <c r="E56" s="169"/>
      <c r="F56" s="169"/>
      <c r="G56" s="169">
        <f>'将来負担比率（分子）の構造'!J$52</f>
        <v>25901</v>
      </c>
      <c r="H56" s="169"/>
      <c r="I56" s="169"/>
      <c r="J56" s="169">
        <f>'将来負担比率（分子）の構造'!K$52</f>
        <v>25724</v>
      </c>
      <c r="K56" s="169"/>
      <c r="L56" s="169"/>
      <c r="M56" s="169">
        <f>'将来負担比率（分子）の構造'!L$52</f>
        <v>24846</v>
      </c>
      <c r="N56" s="169"/>
      <c r="O56" s="169"/>
      <c r="P56" s="169">
        <f>'将来負担比率（分子）の構造'!M$52</f>
        <v>23735</v>
      </c>
    </row>
    <row r="57" spans="1:16" x14ac:dyDescent="0.15">
      <c r="A57" s="169" t="s">
        <v>42</v>
      </c>
      <c r="B57" s="169"/>
      <c r="C57" s="169"/>
      <c r="D57" s="169">
        <f>'将来負担比率（分子）の構造'!I$51</f>
        <v>165</v>
      </c>
      <c r="E57" s="169"/>
      <c r="F57" s="169"/>
      <c r="G57" s="169">
        <f>'将来負担比率（分子）の構造'!J$51</f>
        <v>127</v>
      </c>
      <c r="H57" s="169"/>
      <c r="I57" s="169"/>
      <c r="J57" s="169">
        <f>'将来負担比率（分子）の構造'!K$51</f>
        <v>85</v>
      </c>
      <c r="K57" s="169"/>
      <c r="L57" s="169"/>
      <c r="M57" s="169">
        <f>'将来負担比率（分子）の構造'!L$51</f>
        <v>53</v>
      </c>
      <c r="N57" s="169"/>
      <c r="O57" s="169"/>
      <c r="P57" s="169">
        <f>'将来負担比率（分子）の構造'!M$51</f>
        <v>34</v>
      </c>
    </row>
    <row r="58" spans="1:16" x14ac:dyDescent="0.15">
      <c r="A58" s="169" t="s">
        <v>41</v>
      </c>
      <c r="B58" s="169"/>
      <c r="C58" s="169"/>
      <c r="D58" s="169">
        <f>'将来負担比率（分子）の構造'!I$50</f>
        <v>11105</v>
      </c>
      <c r="E58" s="169"/>
      <c r="F58" s="169"/>
      <c r="G58" s="169">
        <f>'将来負担比率（分子）の構造'!J$50</f>
        <v>10360</v>
      </c>
      <c r="H58" s="169"/>
      <c r="I58" s="169"/>
      <c r="J58" s="169">
        <f>'将来負担比率（分子）の構造'!K$50</f>
        <v>10767</v>
      </c>
      <c r="K58" s="169"/>
      <c r="L58" s="169"/>
      <c r="M58" s="169">
        <f>'将来負担比率（分子）の構造'!L$50</f>
        <v>10560</v>
      </c>
      <c r="N58" s="169"/>
      <c r="O58" s="169"/>
      <c r="P58" s="169">
        <f>'将来負担比率（分子）の構造'!M$50</f>
        <v>11389</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4039</v>
      </c>
      <c r="C62" s="169"/>
      <c r="D62" s="169"/>
      <c r="E62" s="169">
        <f>'将来負担比率（分子）の構造'!J$45</f>
        <v>3976</v>
      </c>
      <c r="F62" s="169"/>
      <c r="G62" s="169"/>
      <c r="H62" s="169">
        <f>'将来負担比率（分子）の構造'!K$45</f>
        <v>3783</v>
      </c>
      <c r="I62" s="169"/>
      <c r="J62" s="169"/>
      <c r="K62" s="169">
        <f>'将来負担比率（分子）の構造'!L$45</f>
        <v>3597</v>
      </c>
      <c r="L62" s="169"/>
      <c r="M62" s="169"/>
      <c r="N62" s="169">
        <f>'将来負担比率（分子）の構造'!M$45</f>
        <v>3996</v>
      </c>
      <c r="O62" s="169"/>
      <c r="P62" s="169"/>
    </row>
    <row r="63" spans="1:16" x14ac:dyDescent="0.1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14312</v>
      </c>
      <c r="C64" s="169"/>
      <c r="D64" s="169"/>
      <c r="E64" s="169">
        <f>'将来負担比率（分子）の構造'!J$43</f>
        <v>13146</v>
      </c>
      <c r="F64" s="169"/>
      <c r="G64" s="169"/>
      <c r="H64" s="169">
        <f>'将来負担比率（分子）の構造'!K$43</f>
        <v>11725</v>
      </c>
      <c r="I64" s="169"/>
      <c r="J64" s="169"/>
      <c r="K64" s="169">
        <f>'将来負担比率（分子）の構造'!L$43</f>
        <v>10599</v>
      </c>
      <c r="L64" s="169"/>
      <c r="M64" s="169"/>
      <c r="N64" s="169">
        <f>'将来負担比率（分子）の構造'!M$43</f>
        <v>9316</v>
      </c>
      <c r="O64" s="169"/>
      <c r="P64" s="169"/>
    </row>
    <row r="65" spans="1:16" x14ac:dyDescent="0.15">
      <c r="A65" s="169" t="s">
        <v>32</v>
      </c>
      <c r="B65" s="169">
        <f>'将来負担比率（分子）の構造'!I$42</f>
        <v>80</v>
      </c>
      <c r="C65" s="169"/>
      <c r="D65" s="169"/>
      <c r="E65" s="169">
        <f>'将来負担比率（分子）の構造'!J$42</f>
        <v>63</v>
      </c>
      <c r="F65" s="169"/>
      <c r="G65" s="169"/>
      <c r="H65" s="169">
        <f>'将来負担比率（分子）の構造'!K$42</f>
        <v>47</v>
      </c>
      <c r="I65" s="169"/>
      <c r="J65" s="169"/>
      <c r="K65" s="169">
        <f>'将来負担比率（分子）の構造'!L$42</f>
        <v>39</v>
      </c>
      <c r="L65" s="169"/>
      <c r="M65" s="169"/>
      <c r="N65" s="169">
        <f>'将来負担比率（分子）の構造'!M$42</f>
        <v>31</v>
      </c>
      <c r="O65" s="169"/>
      <c r="P65" s="169"/>
    </row>
    <row r="66" spans="1:16" x14ac:dyDescent="0.15">
      <c r="A66" s="169" t="s">
        <v>31</v>
      </c>
      <c r="B66" s="169">
        <f>'将来負担比率（分子）の構造'!I$41</f>
        <v>21564</v>
      </c>
      <c r="C66" s="169"/>
      <c r="D66" s="169"/>
      <c r="E66" s="169">
        <f>'将来負担比率（分子）の構造'!J$41</f>
        <v>21003</v>
      </c>
      <c r="F66" s="169"/>
      <c r="G66" s="169"/>
      <c r="H66" s="169">
        <f>'将来負担比率（分子）の構造'!K$41</f>
        <v>22168</v>
      </c>
      <c r="I66" s="169"/>
      <c r="J66" s="169"/>
      <c r="K66" s="169">
        <f>'将来負担比率（分子）の構造'!L$41</f>
        <v>22299</v>
      </c>
      <c r="L66" s="169"/>
      <c r="M66" s="169"/>
      <c r="N66" s="169">
        <f>'将来負担比率（分子）の構造'!M$41</f>
        <v>22026</v>
      </c>
      <c r="O66" s="169"/>
      <c r="P66" s="169"/>
    </row>
    <row r="67" spans="1:16" x14ac:dyDescent="0.15">
      <c r="A67" s="169" t="s">
        <v>71</v>
      </c>
      <c r="B67" s="169" t="e">
        <f>NA()</f>
        <v>#N/A</v>
      </c>
      <c r="C67" s="169">
        <f>IF(ISNUMBER('将来負担比率（分子）の構造'!I$53), IF('将来負担比率（分子）の構造'!I$53 &lt; 0, 0, '将来負担比率（分子）の構造'!I$53), NA())</f>
        <v>1645</v>
      </c>
      <c r="D67" s="169" t="e">
        <f>NA()</f>
        <v>#N/A</v>
      </c>
      <c r="E67" s="169" t="e">
        <f>NA()</f>
        <v>#N/A</v>
      </c>
      <c r="F67" s="169">
        <f>IF(ISNUMBER('将来負担比率（分子）の構造'!J$53), IF('将来負担比率（分子）の構造'!J$53 &lt; 0, 0, '将来負担比率（分子）の構造'!J$53), NA())</f>
        <v>1800</v>
      </c>
      <c r="G67" s="169" t="e">
        <f>NA()</f>
        <v>#N/A</v>
      </c>
      <c r="H67" s="169" t="e">
        <f>NA()</f>
        <v>#N/A</v>
      </c>
      <c r="I67" s="169">
        <f>IF(ISNUMBER('将来負担比率（分子）の構造'!K$53), IF('将来負担比率（分子）の構造'!K$53 &lt; 0, 0, '将来負担比率（分子）の構造'!K$53), NA())</f>
        <v>1147</v>
      </c>
      <c r="J67" s="169" t="e">
        <f>NA()</f>
        <v>#N/A</v>
      </c>
      <c r="K67" s="169" t="e">
        <f>NA()</f>
        <v>#N/A</v>
      </c>
      <c r="L67" s="169">
        <f>IF(ISNUMBER('将来負担比率（分子）の構造'!L$53), IF('将来負担比率（分子）の構造'!L$53 &lt; 0, 0, '将来負担比率（分子）の構造'!L$53), NA())</f>
        <v>1074</v>
      </c>
      <c r="M67" s="169" t="e">
        <f>NA()</f>
        <v>#N/A</v>
      </c>
      <c r="N67" s="169" t="e">
        <f>NA()</f>
        <v>#N/A</v>
      </c>
      <c r="O67" s="169">
        <f>IF(ISNUMBER('将来負担比率（分子）の構造'!M$53), IF('将来負担比率（分子）の構造'!M$53 &lt; 0, 0, '将来負担比率（分子）の構造'!M$53), NA())</f>
        <v>211</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4785</v>
      </c>
      <c r="C72" s="173">
        <f>基金残高に係る経年分析!G55</f>
        <v>4563</v>
      </c>
      <c r="D72" s="173">
        <f>基金残高に係る経年分析!H55</f>
        <v>4791</v>
      </c>
    </row>
    <row r="73" spans="1:16" x14ac:dyDescent="0.15">
      <c r="A73" s="172" t="s">
        <v>74</v>
      </c>
      <c r="B73" s="173">
        <f>基金残高に係る経年分析!F56</f>
        <v>850</v>
      </c>
      <c r="C73" s="173">
        <f>基金残高に係る経年分析!G56</f>
        <v>851</v>
      </c>
      <c r="D73" s="173">
        <f>基金残高に係る経年分析!H56</f>
        <v>851</v>
      </c>
    </row>
    <row r="74" spans="1:16" x14ac:dyDescent="0.15">
      <c r="A74" s="172" t="s">
        <v>75</v>
      </c>
      <c r="B74" s="173">
        <f>基金残高に係る経年分析!F57</f>
        <v>4926</v>
      </c>
      <c r="C74" s="173">
        <f>基金残高に係る経年分析!G57</f>
        <v>5923</v>
      </c>
      <c r="D74" s="173">
        <f>基金残高に係る経年分析!H57</f>
        <v>7510</v>
      </c>
    </row>
  </sheetData>
  <sheetProtection algorithmName="SHA-512" hashValue="h9gf+eCsXE9z633HKC30ZAlh/wVmuFtWtQMLJhwSSEltAI09a3Z+AHq9GKNXtcjBmtr0WOH0JJKqZgXWEg7K3g==" saltValue="KArMgLEaFNBEkO96nlOS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215</v>
      </c>
      <c r="C5" s="623"/>
      <c r="D5" s="623"/>
      <c r="E5" s="623"/>
      <c r="F5" s="623"/>
      <c r="G5" s="623"/>
      <c r="H5" s="623"/>
      <c r="I5" s="623"/>
      <c r="J5" s="623"/>
      <c r="K5" s="623"/>
      <c r="L5" s="623"/>
      <c r="M5" s="623"/>
      <c r="N5" s="623"/>
      <c r="O5" s="623"/>
      <c r="P5" s="623"/>
      <c r="Q5" s="624"/>
      <c r="R5" s="625">
        <v>4522117</v>
      </c>
      <c r="S5" s="626"/>
      <c r="T5" s="626"/>
      <c r="U5" s="626"/>
      <c r="V5" s="626"/>
      <c r="W5" s="626"/>
      <c r="X5" s="626"/>
      <c r="Y5" s="627"/>
      <c r="Z5" s="628">
        <v>17.100000000000001</v>
      </c>
      <c r="AA5" s="628"/>
      <c r="AB5" s="628"/>
      <c r="AC5" s="628"/>
      <c r="AD5" s="629">
        <v>4522117</v>
      </c>
      <c r="AE5" s="629"/>
      <c r="AF5" s="629"/>
      <c r="AG5" s="629"/>
      <c r="AH5" s="629"/>
      <c r="AI5" s="629"/>
      <c r="AJ5" s="629"/>
      <c r="AK5" s="629"/>
      <c r="AL5" s="630">
        <v>32.1</v>
      </c>
      <c r="AM5" s="631"/>
      <c r="AN5" s="631"/>
      <c r="AO5" s="632"/>
      <c r="AP5" s="622" t="s">
        <v>216</v>
      </c>
      <c r="AQ5" s="623"/>
      <c r="AR5" s="623"/>
      <c r="AS5" s="623"/>
      <c r="AT5" s="623"/>
      <c r="AU5" s="623"/>
      <c r="AV5" s="623"/>
      <c r="AW5" s="623"/>
      <c r="AX5" s="623"/>
      <c r="AY5" s="623"/>
      <c r="AZ5" s="623"/>
      <c r="BA5" s="623"/>
      <c r="BB5" s="623"/>
      <c r="BC5" s="623"/>
      <c r="BD5" s="623"/>
      <c r="BE5" s="623"/>
      <c r="BF5" s="624"/>
      <c r="BG5" s="636">
        <v>4376796</v>
      </c>
      <c r="BH5" s="637"/>
      <c r="BI5" s="637"/>
      <c r="BJ5" s="637"/>
      <c r="BK5" s="637"/>
      <c r="BL5" s="637"/>
      <c r="BM5" s="637"/>
      <c r="BN5" s="638"/>
      <c r="BO5" s="639">
        <v>96.8</v>
      </c>
      <c r="BP5" s="639"/>
      <c r="BQ5" s="639"/>
      <c r="BR5" s="639"/>
      <c r="BS5" s="640">
        <v>309441</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15">
      <c r="B6" s="633" t="s">
        <v>220</v>
      </c>
      <c r="C6" s="634"/>
      <c r="D6" s="634"/>
      <c r="E6" s="634"/>
      <c r="F6" s="634"/>
      <c r="G6" s="634"/>
      <c r="H6" s="634"/>
      <c r="I6" s="634"/>
      <c r="J6" s="634"/>
      <c r="K6" s="634"/>
      <c r="L6" s="634"/>
      <c r="M6" s="634"/>
      <c r="N6" s="634"/>
      <c r="O6" s="634"/>
      <c r="P6" s="634"/>
      <c r="Q6" s="635"/>
      <c r="R6" s="636">
        <v>355888</v>
      </c>
      <c r="S6" s="637"/>
      <c r="T6" s="637"/>
      <c r="U6" s="637"/>
      <c r="V6" s="637"/>
      <c r="W6" s="637"/>
      <c r="X6" s="637"/>
      <c r="Y6" s="638"/>
      <c r="Z6" s="639">
        <v>1.3</v>
      </c>
      <c r="AA6" s="639"/>
      <c r="AB6" s="639"/>
      <c r="AC6" s="639"/>
      <c r="AD6" s="640">
        <v>355888</v>
      </c>
      <c r="AE6" s="640"/>
      <c r="AF6" s="640"/>
      <c r="AG6" s="640"/>
      <c r="AH6" s="640"/>
      <c r="AI6" s="640"/>
      <c r="AJ6" s="640"/>
      <c r="AK6" s="640"/>
      <c r="AL6" s="641">
        <v>2.5</v>
      </c>
      <c r="AM6" s="642"/>
      <c r="AN6" s="642"/>
      <c r="AO6" s="643"/>
      <c r="AP6" s="633" t="s">
        <v>221</v>
      </c>
      <c r="AQ6" s="634"/>
      <c r="AR6" s="634"/>
      <c r="AS6" s="634"/>
      <c r="AT6" s="634"/>
      <c r="AU6" s="634"/>
      <c r="AV6" s="634"/>
      <c r="AW6" s="634"/>
      <c r="AX6" s="634"/>
      <c r="AY6" s="634"/>
      <c r="AZ6" s="634"/>
      <c r="BA6" s="634"/>
      <c r="BB6" s="634"/>
      <c r="BC6" s="634"/>
      <c r="BD6" s="634"/>
      <c r="BE6" s="634"/>
      <c r="BF6" s="635"/>
      <c r="BG6" s="636">
        <v>4376796</v>
      </c>
      <c r="BH6" s="637"/>
      <c r="BI6" s="637"/>
      <c r="BJ6" s="637"/>
      <c r="BK6" s="637"/>
      <c r="BL6" s="637"/>
      <c r="BM6" s="637"/>
      <c r="BN6" s="638"/>
      <c r="BO6" s="639">
        <v>96.8</v>
      </c>
      <c r="BP6" s="639"/>
      <c r="BQ6" s="639"/>
      <c r="BR6" s="639"/>
      <c r="BS6" s="640">
        <v>309441</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119352</v>
      </c>
      <c r="CS6" s="637"/>
      <c r="CT6" s="637"/>
      <c r="CU6" s="637"/>
      <c r="CV6" s="637"/>
      <c r="CW6" s="637"/>
      <c r="CX6" s="637"/>
      <c r="CY6" s="638"/>
      <c r="CZ6" s="630">
        <v>0.5</v>
      </c>
      <c r="DA6" s="631"/>
      <c r="DB6" s="631"/>
      <c r="DC6" s="647"/>
      <c r="DD6" s="645">
        <v>102</v>
      </c>
      <c r="DE6" s="637"/>
      <c r="DF6" s="637"/>
      <c r="DG6" s="637"/>
      <c r="DH6" s="637"/>
      <c r="DI6" s="637"/>
      <c r="DJ6" s="637"/>
      <c r="DK6" s="637"/>
      <c r="DL6" s="637"/>
      <c r="DM6" s="637"/>
      <c r="DN6" s="637"/>
      <c r="DO6" s="637"/>
      <c r="DP6" s="638"/>
      <c r="DQ6" s="645">
        <v>117943</v>
      </c>
      <c r="DR6" s="637"/>
      <c r="DS6" s="637"/>
      <c r="DT6" s="637"/>
      <c r="DU6" s="637"/>
      <c r="DV6" s="637"/>
      <c r="DW6" s="637"/>
      <c r="DX6" s="637"/>
      <c r="DY6" s="637"/>
      <c r="DZ6" s="637"/>
      <c r="EA6" s="637"/>
      <c r="EB6" s="637"/>
      <c r="EC6" s="646"/>
    </row>
    <row r="7" spans="2:143" ht="11.25" customHeight="1" x14ac:dyDescent="0.15">
      <c r="B7" s="633" t="s">
        <v>223</v>
      </c>
      <c r="C7" s="634"/>
      <c r="D7" s="634"/>
      <c r="E7" s="634"/>
      <c r="F7" s="634"/>
      <c r="G7" s="634"/>
      <c r="H7" s="634"/>
      <c r="I7" s="634"/>
      <c r="J7" s="634"/>
      <c r="K7" s="634"/>
      <c r="L7" s="634"/>
      <c r="M7" s="634"/>
      <c r="N7" s="634"/>
      <c r="O7" s="634"/>
      <c r="P7" s="634"/>
      <c r="Q7" s="635"/>
      <c r="R7" s="636">
        <v>1209</v>
      </c>
      <c r="S7" s="637"/>
      <c r="T7" s="637"/>
      <c r="U7" s="637"/>
      <c r="V7" s="637"/>
      <c r="W7" s="637"/>
      <c r="X7" s="637"/>
      <c r="Y7" s="638"/>
      <c r="Z7" s="639">
        <v>0</v>
      </c>
      <c r="AA7" s="639"/>
      <c r="AB7" s="639"/>
      <c r="AC7" s="639"/>
      <c r="AD7" s="640">
        <v>1209</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1524566</v>
      </c>
      <c r="BH7" s="637"/>
      <c r="BI7" s="637"/>
      <c r="BJ7" s="637"/>
      <c r="BK7" s="637"/>
      <c r="BL7" s="637"/>
      <c r="BM7" s="637"/>
      <c r="BN7" s="638"/>
      <c r="BO7" s="639">
        <v>33.700000000000003</v>
      </c>
      <c r="BP7" s="639"/>
      <c r="BQ7" s="639"/>
      <c r="BR7" s="639"/>
      <c r="BS7" s="640" t="s">
        <v>122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5868981</v>
      </c>
      <c r="CS7" s="637"/>
      <c r="CT7" s="637"/>
      <c r="CU7" s="637"/>
      <c r="CV7" s="637"/>
      <c r="CW7" s="637"/>
      <c r="CX7" s="637"/>
      <c r="CY7" s="638"/>
      <c r="CZ7" s="639">
        <v>23.2</v>
      </c>
      <c r="DA7" s="639"/>
      <c r="DB7" s="639"/>
      <c r="DC7" s="639"/>
      <c r="DD7" s="645">
        <v>39161</v>
      </c>
      <c r="DE7" s="637"/>
      <c r="DF7" s="637"/>
      <c r="DG7" s="637"/>
      <c r="DH7" s="637"/>
      <c r="DI7" s="637"/>
      <c r="DJ7" s="637"/>
      <c r="DK7" s="637"/>
      <c r="DL7" s="637"/>
      <c r="DM7" s="637"/>
      <c r="DN7" s="637"/>
      <c r="DO7" s="637"/>
      <c r="DP7" s="638"/>
      <c r="DQ7" s="645">
        <v>3335405</v>
      </c>
      <c r="DR7" s="637"/>
      <c r="DS7" s="637"/>
      <c r="DT7" s="637"/>
      <c r="DU7" s="637"/>
      <c r="DV7" s="637"/>
      <c r="DW7" s="637"/>
      <c r="DX7" s="637"/>
      <c r="DY7" s="637"/>
      <c r="DZ7" s="637"/>
      <c r="EA7" s="637"/>
      <c r="EB7" s="637"/>
      <c r="EC7" s="646"/>
    </row>
    <row r="8" spans="2:143" ht="11.25" customHeight="1" x14ac:dyDescent="0.15">
      <c r="B8" s="633" t="s">
        <v>226</v>
      </c>
      <c r="C8" s="634"/>
      <c r="D8" s="634"/>
      <c r="E8" s="634"/>
      <c r="F8" s="634"/>
      <c r="G8" s="634"/>
      <c r="H8" s="634"/>
      <c r="I8" s="634"/>
      <c r="J8" s="634"/>
      <c r="K8" s="634"/>
      <c r="L8" s="634"/>
      <c r="M8" s="634"/>
      <c r="N8" s="634"/>
      <c r="O8" s="634"/>
      <c r="P8" s="634"/>
      <c r="Q8" s="635"/>
      <c r="R8" s="636">
        <v>23462</v>
      </c>
      <c r="S8" s="637"/>
      <c r="T8" s="637"/>
      <c r="U8" s="637"/>
      <c r="V8" s="637"/>
      <c r="W8" s="637"/>
      <c r="X8" s="637"/>
      <c r="Y8" s="638"/>
      <c r="Z8" s="639">
        <v>0.1</v>
      </c>
      <c r="AA8" s="639"/>
      <c r="AB8" s="639"/>
      <c r="AC8" s="639"/>
      <c r="AD8" s="640">
        <v>23462</v>
      </c>
      <c r="AE8" s="640"/>
      <c r="AF8" s="640"/>
      <c r="AG8" s="640"/>
      <c r="AH8" s="640"/>
      <c r="AI8" s="640"/>
      <c r="AJ8" s="640"/>
      <c r="AK8" s="640"/>
      <c r="AL8" s="641">
        <v>0.2</v>
      </c>
      <c r="AM8" s="642"/>
      <c r="AN8" s="642"/>
      <c r="AO8" s="643"/>
      <c r="AP8" s="633" t="s">
        <v>227</v>
      </c>
      <c r="AQ8" s="634"/>
      <c r="AR8" s="634"/>
      <c r="AS8" s="634"/>
      <c r="AT8" s="634"/>
      <c r="AU8" s="634"/>
      <c r="AV8" s="634"/>
      <c r="AW8" s="634"/>
      <c r="AX8" s="634"/>
      <c r="AY8" s="634"/>
      <c r="AZ8" s="634"/>
      <c r="BA8" s="634"/>
      <c r="BB8" s="634"/>
      <c r="BC8" s="634"/>
      <c r="BD8" s="634"/>
      <c r="BE8" s="634"/>
      <c r="BF8" s="635"/>
      <c r="BG8" s="636">
        <v>58177</v>
      </c>
      <c r="BH8" s="637"/>
      <c r="BI8" s="637"/>
      <c r="BJ8" s="637"/>
      <c r="BK8" s="637"/>
      <c r="BL8" s="637"/>
      <c r="BM8" s="637"/>
      <c r="BN8" s="638"/>
      <c r="BO8" s="639">
        <v>1.3</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5743672</v>
      </c>
      <c r="CS8" s="637"/>
      <c r="CT8" s="637"/>
      <c r="CU8" s="637"/>
      <c r="CV8" s="637"/>
      <c r="CW8" s="637"/>
      <c r="CX8" s="637"/>
      <c r="CY8" s="638"/>
      <c r="CZ8" s="639">
        <v>22.7</v>
      </c>
      <c r="DA8" s="639"/>
      <c r="DB8" s="639"/>
      <c r="DC8" s="639"/>
      <c r="DD8" s="645">
        <v>180341</v>
      </c>
      <c r="DE8" s="637"/>
      <c r="DF8" s="637"/>
      <c r="DG8" s="637"/>
      <c r="DH8" s="637"/>
      <c r="DI8" s="637"/>
      <c r="DJ8" s="637"/>
      <c r="DK8" s="637"/>
      <c r="DL8" s="637"/>
      <c r="DM8" s="637"/>
      <c r="DN8" s="637"/>
      <c r="DO8" s="637"/>
      <c r="DP8" s="638"/>
      <c r="DQ8" s="645">
        <v>3843584</v>
      </c>
      <c r="DR8" s="637"/>
      <c r="DS8" s="637"/>
      <c r="DT8" s="637"/>
      <c r="DU8" s="637"/>
      <c r="DV8" s="637"/>
      <c r="DW8" s="637"/>
      <c r="DX8" s="637"/>
      <c r="DY8" s="637"/>
      <c r="DZ8" s="637"/>
      <c r="EA8" s="637"/>
      <c r="EB8" s="637"/>
      <c r="EC8" s="646"/>
    </row>
    <row r="9" spans="2:143" ht="11.25" customHeight="1" x14ac:dyDescent="0.15">
      <c r="B9" s="633" t="s">
        <v>229</v>
      </c>
      <c r="C9" s="634"/>
      <c r="D9" s="634"/>
      <c r="E9" s="634"/>
      <c r="F9" s="634"/>
      <c r="G9" s="634"/>
      <c r="H9" s="634"/>
      <c r="I9" s="634"/>
      <c r="J9" s="634"/>
      <c r="K9" s="634"/>
      <c r="L9" s="634"/>
      <c r="M9" s="634"/>
      <c r="N9" s="634"/>
      <c r="O9" s="634"/>
      <c r="P9" s="634"/>
      <c r="Q9" s="635"/>
      <c r="R9" s="636">
        <v>26336</v>
      </c>
      <c r="S9" s="637"/>
      <c r="T9" s="637"/>
      <c r="U9" s="637"/>
      <c r="V9" s="637"/>
      <c r="W9" s="637"/>
      <c r="X9" s="637"/>
      <c r="Y9" s="638"/>
      <c r="Z9" s="639">
        <v>0.1</v>
      </c>
      <c r="AA9" s="639"/>
      <c r="AB9" s="639"/>
      <c r="AC9" s="639"/>
      <c r="AD9" s="640">
        <v>26336</v>
      </c>
      <c r="AE9" s="640"/>
      <c r="AF9" s="640"/>
      <c r="AG9" s="640"/>
      <c r="AH9" s="640"/>
      <c r="AI9" s="640"/>
      <c r="AJ9" s="640"/>
      <c r="AK9" s="640"/>
      <c r="AL9" s="641">
        <v>0.2</v>
      </c>
      <c r="AM9" s="642"/>
      <c r="AN9" s="642"/>
      <c r="AO9" s="643"/>
      <c r="AP9" s="633" t="s">
        <v>230</v>
      </c>
      <c r="AQ9" s="634"/>
      <c r="AR9" s="634"/>
      <c r="AS9" s="634"/>
      <c r="AT9" s="634"/>
      <c r="AU9" s="634"/>
      <c r="AV9" s="634"/>
      <c r="AW9" s="634"/>
      <c r="AX9" s="634"/>
      <c r="AY9" s="634"/>
      <c r="AZ9" s="634"/>
      <c r="BA9" s="634"/>
      <c r="BB9" s="634"/>
      <c r="BC9" s="634"/>
      <c r="BD9" s="634"/>
      <c r="BE9" s="634"/>
      <c r="BF9" s="635"/>
      <c r="BG9" s="636">
        <v>1284077</v>
      </c>
      <c r="BH9" s="637"/>
      <c r="BI9" s="637"/>
      <c r="BJ9" s="637"/>
      <c r="BK9" s="637"/>
      <c r="BL9" s="637"/>
      <c r="BM9" s="637"/>
      <c r="BN9" s="638"/>
      <c r="BO9" s="639">
        <v>28.4</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2976353</v>
      </c>
      <c r="CS9" s="637"/>
      <c r="CT9" s="637"/>
      <c r="CU9" s="637"/>
      <c r="CV9" s="637"/>
      <c r="CW9" s="637"/>
      <c r="CX9" s="637"/>
      <c r="CY9" s="638"/>
      <c r="CZ9" s="639">
        <v>11.8</v>
      </c>
      <c r="DA9" s="639"/>
      <c r="DB9" s="639"/>
      <c r="DC9" s="639"/>
      <c r="DD9" s="645">
        <v>701828</v>
      </c>
      <c r="DE9" s="637"/>
      <c r="DF9" s="637"/>
      <c r="DG9" s="637"/>
      <c r="DH9" s="637"/>
      <c r="DI9" s="637"/>
      <c r="DJ9" s="637"/>
      <c r="DK9" s="637"/>
      <c r="DL9" s="637"/>
      <c r="DM9" s="637"/>
      <c r="DN9" s="637"/>
      <c r="DO9" s="637"/>
      <c r="DP9" s="638"/>
      <c r="DQ9" s="645">
        <v>2030623</v>
      </c>
      <c r="DR9" s="637"/>
      <c r="DS9" s="637"/>
      <c r="DT9" s="637"/>
      <c r="DU9" s="637"/>
      <c r="DV9" s="637"/>
      <c r="DW9" s="637"/>
      <c r="DX9" s="637"/>
      <c r="DY9" s="637"/>
      <c r="DZ9" s="637"/>
      <c r="EA9" s="637"/>
      <c r="EB9" s="637"/>
      <c r="EC9" s="646"/>
    </row>
    <row r="10" spans="2:143" ht="11.25" customHeight="1" x14ac:dyDescent="0.15">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95716</v>
      </c>
      <c r="BH10" s="637"/>
      <c r="BI10" s="637"/>
      <c r="BJ10" s="637"/>
      <c r="BK10" s="637"/>
      <c r="BL10" s="637"/>
      <c r="BM10" s="637"/>
      <c r="BN10" s="638"/>
      <c r="BO10" s="639">
        <v>2.1</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8649</v>
      </c>
      <c r="CS10" s="637"/>
      <c r="CT10" s="637"/>
      <c r="CU10" s="637"/>
      <c r="CV10" s="637"/>
      <c r="CW10" s="637"/>
      <c r="CX10" s="637"/>
      <c r="CY10" s="638"/>
      <c r="CZ10" s="639">
        <v>0</v>
      </c>
      <c r="DA10" s="639"/>
      <c r="DB10" s="639"/>
      <c r="DC10" s="639"/>
      <c r="DD10" s="645" t="s">
        <v>122</v>
      </c>
      <c r="DE10" s="637"/>
      <c r="DF10" s="637"/>
      <c r="DG10" s="637"/>
      <c r="DH10" s="637"/>
      <c r="DI10" s="637"/>
      <c r="DJ10" s="637"/>
      <c r="DK10" s="637"/>
      <c r="DL10" s="637"/>
      <c r="DM10" s="637"/>
      <c r="DN10" s="637"/>
      <c r="DO10" s="637"/>
      <c r="DP10" s="638"/>
      <c r="DQ10" s="645">
        <v>3289</v>
      </c>
      <c r="DR10" s="637"/>
      <c r="DS10" s="637"/>
      <c r="DT10" s="637"/>
      <c r="DU10" s="637"/>
      <c r="DV10" s="637"/>
      <c r="DW10" s="637"/>
      <c r="DX10" s="637"/>
      <c r="DY10" s="637"/>
      <c r="DZ10" s="637"/>
      <c r="EA10" s="637"/>
      <c r="EB10" s="637"/>
      <c r="EC10" s="646"/>
    </row>
    <row r="11" spans="2:143" ht="11.25" customHeight="1" x14ac:dyDescent="0.15">
      <c r="B11" s="633" t="s">
        <v>235</v>
      </c>
      <c r="C11" s="634"/>
      <c r="D11" s="634"/>
      <c r="E11" s="634"/>
      <c r="F11" s="634"/>
      <c r="G11" s="634"/>
      <c r="H11" s="634"/>
      <c r="I11" s="634"/>
      <c r="J11" s="634"/>
      <c r="K11" s="634"/>
      <c r="L11" s="634"/>
      <c r="M11" s="634"/>
      <c r="N11" s="634"/>
      <c r="O11" s="634"/>
      <c r="P11" s="634"/>
      <c r="Q11" s="635"/>
      <c r="R11" s="636">
        <v>788066</v>
      </c>
      <c r="S11" s="637"/>
      <c r="T11" s="637"/>
      <c r="U11" s="637"/>
      <c r="V11" s="637"/>
      <c r="W11" s="637"/>
      <c r="X11" s="637"/>
      <c r="Y11" s="638"/>
      <c r="Z11" s="641">
        <v>3</v>
      </c>
      <c r="AA11" s="642"/>
      <c r="AB11" s="642"/>
      <c r="AC11" s="648"/>
      <c r="AD11" s="645">
        <v>788066</v>
      </c>
      <c r="AE11" s="637"/>
      <c r="AF11" s="637"/>
      <c r="AG11" s="637"/>
      <c r="AH11" s="637"/>
      <c r="AI11" s="637"/>
      <c r="AJ11" s="637"/>
      <c r="AK11" s="638"/>
      <c r="AL11" s="641">
        <v>5.6</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86596</v>
      </c>
      <c r="BH11" s="637"/>
      <c r="BI11" s="637"/>
      <c r="BJ11" s="637"/>
      <c r="BK11" s="637"/>
      <c r="BL11" s="637"/>
      <c r="BM11" s="637"/>
      <c r="BN11" s="638"/>
      <c r="BO11" s="639">
        <v>1.9</v>
      </c>
      <c r="BP11" s="639"/>
      <c r="BQ11" s="639"/>
      <c r="BR11" s="639"/>
      <c r="BS11" s="640" t="s">
        <v>122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1804489</v>
      </c>
      <c r="CS11" s="637"/>
      <c r="CT11" s="637"/>
      <c r="CU11" s="637"/>
      <c r="CV11" s="637"/>
      <c r="CW11" s="637"/>
      <c r="CX11" s="637"/>
      <c r="CY11" s="638"/>
      <c r="CZ11" s="639">
        <v>7.1</v>
      </c>
      <c r="DA11" s="639"/>
      <c r="DB11" s="639"/>
      <c r="DC11" s="639"/>
      <c r="DD11" s="645">
        <v>440159</v>
      </c>
      <c r="DE11" s="637"/>
      <c r="DF11" s="637"/>
      <c r="DG11" s="637"/>
      <c r="DH11" s="637"/>
      <c r="DI11" s="637"/>
      <c r="DJ11" s="637"/>
      <c r="DK11" s="637"/>
      <c r="DL11" s="637"/>
      <c r="DM11" s="637"/>
      <c r="DN11" s="637"/>
      <c r="DO11" s="637"/>
      <c r="DP11" s="638"/>
      <c r="DQ11" s="645">
        <v>1035077</v>
      </c>
      <c r="DR11" s="637"/>
      <c r="DS11" s="637"/>
      <c r="DT11" s="637"/>
      <c r="DU11" s="637"/>
      <c r="DV11" s="637"/>
      <c r="DW11" s="637"/>
      <c r="DX11" s="637"/>
      <c r="DY11" s="637"/>
      <c r="DZ11" s="637"/>
      <c r="EA11" s="637"/>
      <c r="EB11" s="637"/>
      <c r="EC11" s="646"/>
    </row>
    <row r="12" spans="2:143" ht="11.25" customHeight="1" x14ac:dyDescent="0.15">
      <c r="B12" s="633" t="s">
        <v>238</v>
      </c>
      <c r="C12" s="634"/>
      <c r="D12" s="634"/>
      <c r="E12" s="634"/>
      <c r="F12" s="634"/>
      <c r="G12" s="634"/>
      <c r="H12" s="634"/>
      <c r="I12" s="634"/>
      <c r="J12" s="634"/>
      <c r="K12" s="634"/>
      <c r="L12" s="634"/>
      <c r="M12" s="634"/>
      <c r="N12" s="634"/>
      <c r="O12" s="634"/>
      <c r="P12" s="634"/>
      <c r="Q12" s="635"/>
      <c r="R12" s="636">
        <v>3488</v>
      </c>
      <c r="S12" s="637"/>
      <c r="T12" s="637"/>
      <c r="U12" s="637"/>
      <c r="V12" s="637"/>
      <c r="W12" s="637"/>
      <c r="X12" s="637"/>
      <c r="Y12" s="638"/>
      <c r="Z12" s="639">
        <v>0</v>
      </c>
      <c r="AA12" s="639"/>
      <c r="AB12" s="639"/>
      <c r="AC12" s="639"/>
      <c r="AD12" s="640">
        <v>3488</v>
      </c>
      <c r="AE12" s="640"/>
      <c r="AF12" s="640"/>
      <c r="AG12" s="640"/>
      <c r="AH12" s="640"/>
      <c r="AI12" s="640"/>
      <c r="AJ12" s="640"/>
      <c r="AK12" s="640"/>
      <c r="AL12" s="641">
        <v>0</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2517682</v>
      </c>
      <c r="BH12" s="637"/>
      <c r="BI12" s="637"/>
      <c r="BJ12" s="637"/>
      <c r="BK12" s="637"/>
      <c r="BL12" s="637"/>
      <c r="BM12" s="637"/>
      <c r="BN12" s="638"/>
      <c r="BO12" s="639">
        <v>55.7</v>
      </c>
      <c r="BP12" s="639"/>
      <c r="BQ12" s="639"/>
      <c r="BR12" s="639"/>
      <c r="BS12" s="640">
        <v>309441</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928328</v>
      </c>
      <c r="CS12" s="637"/>
      <c r="CT12" s="637"/>
      <c r="CU12" s="637"/>
      <c r="CV12" s="637"/>
      <c r="CW12" s="637"/>
      <c r="CX12" s="637"/>
      <c r="CY12" s="638"/>
      <c r="CZ12" s="639">
        <v>3.7</v>
      </c>
      <c r="DA12" s="639"/>
      <c r="DB12" s="639"/>
      <c r="DC12" s="639"/>
      <c r="DD12" s="645">
        <v>138227</v>
      </c>
      <c r="DE12" s="637"/>
      <c r="DF12" s="637"/>
      <c r="DG12" s="637"/>
      <c r="DH12" s="637"/>
      <c r="DI12" s="637"/>
      <c r="DJ12" s="637"/>
      <c r="DK12" s="637"/>
      <c r="DL12" s="637"/>
      <c r="DM12" s="637"/>
      <c r="DN12" s="637"/>
      <c r="DO12" s="637"/>
      <c r="DP12" s="638"/>
      <c r="DQ12" s="645">
        <v>532927</v>
      </c>
      <c r="DR12" s="637"/>
      <c r="DS12" s="637"/>
      <c r="DT12" s="637"/>
      <c r="DU12" s="637"/>
      <c r="DV12" s="637"/>
      <c r="DW12" s="637"/>
      <c r="DX12" s="637"/>
      <c r="DY12" s="637"/>
      <c r="DZ12" s="637"/>
      <c r="EA12" s="637"/>
      <c r="EB12" s="637"/>
      <c r="EC12" s="646"/>
    </row>
    <row r="13" spans="2:143" ht="11.25" customHeight="1" x14ac:dyDescent="0.15">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2501117</v>
      </c>
      <c r="BH13" s="637"/>
      <c r="BI13" s="637"/>
      <c r="BJ13" s="637"/>
      <c r="BK13" s="637"/>
      <c r="BL13" s="637"/>
      <c r="BM13" s="637"/>
      <c r="BN13" s="638"/>
      <c r="BO13" s="639">
        <v>55.3</v>
      </c>
      <c r="BP13" s="639"/>
      <c r="BQ13" s="639"/>
      <c r="BR13" s="639"/>
      <c r="BS13" s="640">
        <v>309441</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2474090</v>
      </c>
      <c r="CS13" s="637"/>
      <c r="CT13" s="637"/>
      <c r="CU13" s="637"/>
      <c r="CV13" s="637"/>
      <c r="CW13" s="637"/>
      <c r="CX13" s="637"/>
      <c r="CY13" s="638"/>
      <c r="CZ13" s="639">
        <v>9.8000000000000007</v>
      </c>
      <c r="DA13" s="639"/>
      <c r="DB13" s="639"/>
      <c r="DC13" s="639"/>
      <c r="DD13" s="645">
        <v>1146598</v>
      </c>
      <c r="DE13" s="637"/>
      <c r="DF13" s="637"/>
      <c r="DG13" s="637"/>
      <c r="DH13" s="637"/>
      <c r="DI13" s="637"/>
      <c r="DJ13" s="637"/>
      <c r="DK13" s="637"/>
      <c r="DL13" s="637"/>
      <c r="DM13" s="637"/>
      <c r="DN13" s="637"/>
      <c r="DO13" s="637"/>
      <c r="DP13" s="638"/>
      <c r="DQ13" s="645">
        <v>1274575</v>
      </c>
      <c r="DR13" s="637"/>
      <c r="DS13" s="637"/>
      <c r="DT13" s="637"/>
      <c r="DU13" s="637"/>
      <c r="DV13" s="637"/>
      <c r="DW13" s="637"/>
      <c r="DX13" s="637"/>
      <c r="DY13" s="637"/>
      <c r="DZ13" s="637"/>
      <c r="EA13" s="637"/>
      <c r="EB13" s="637"/>
      <c r="EC13" s="646"/>
    </row>
    <row r="14" spans="2:143" ht="11.25" customHeight="1" x14ac:dyDescent="0.15">
      <c r="B14" s="633" t="s">
        <v>244</v>
      </c>
      <c r="C14" s="634"/>
      <c r="D14" s="634"/>
      <c r="E14" s="634"/>
      <c r="F14" s="634"/>
      <c r="G14" s="634"/>
      <c r="H14" s="634"/>
      <c r="I14" s="634"/>
      <c r="J14" s="634"/>
      <c r="K14" s="634"/>
      <c r="L14" s="634"/>
      <c r="M14" s="634"/>
      <c r="N14" s="634"/>
      <c r="O14" s="634"/>
      <c r="P14" s="634"/>
      <c r="Q14" s="635"/>
      <c r="R14" s="636">
        <v>223</v>
      </c>
      <c r="S14" s="637"/>
      <c r="T14" s="637"/>
      <c r="U14" s="637"/>
      <c r="V14" s="637"/>
      <c r="W14" s="637"/>
      <c r="X14" s="637"/>
      <c r="Y14" s="638"/>
      <c r="Z14" s="639">
        <v>0</v>
      </c>
      <c r="AA14" s="639"/>
      <c r="AB14" s="639"/>
      <c r="AC14" s="639"/>
      <c r="AD14" s="640">
        <v>223</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121343</v>
      </c>
      <c r="BH14" s="637"/>
      <c r="BI14" s="637"/>
      <c r="BJ14" s="637"/>
      <c r="BK14" s="637"/>
      <c r="BL14" s="637"/>
      <c r="BM14" s="637"/>
      <c r="BN14" s="638"/>
      <c r="BO14" s="639">
        <v>2.7</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1065743</v>
      </c>
      <c r="CS14" s="637"/>
      <c r="CT14" s="637"/>
      <c r="CU14" s="637"/>
      <c r="CV14" s="637"/>
      <c r="CW14" s="637"/>
      <c r="CX14" s="637"/>
      <c r="CY14" s="638"/>
      <c r="CZ14" s="639">
        <v>4.2</v>
      </c>
      <c r="DA14" s="639"/>
      <c r="DB14" s="639"/>
      <c r="DC14" s="639"/>
      <c r="DD14" s="645">
        <v>91626</v>
      </c>
      <c r="DE14" s="637"/>
      <c r="DF14" s="637"/>
      <c r="DG14" s="637"/>
      <c r="DH14" s="637"/>
      <c r="DI14" s="637"/>
      <c r="DJ14" s="637"/>
      <c r="DK14" s="637"/>
      <c r="DL14" s="637"/>
      <c r="DM14" s="637"/>
      <c r="DN14" s="637"/>
      <c r="DO14" s="637"/>
      <c r="DP14" s="638"/>
      <c r="DQ14" s="645">
        <v>871898</v>
      </c>
      <c r="DR14" s="637"/>
      <c r="DS14" s="637"/>
      <c r="DT14" s="637"/>
      <c r="DU14" s="637"/>
      <c r="DV14" s="637"/>
      <c r="DW14" s="637"/>
      <c r="DX14" s="637"/>
      <c r="DY14" s="637"/>
      <c r="DZ14" s="637"/>
      <c r="EA14" s="637"/>
      <c r="EB14" s="637"/>
      <c r="EC14" s="646"/>
    </row>
    <row r="15" spans="2:143" ht="11.25" customHeight="1" x14ac:dyDescent="0.15">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213205</v>
      </c>
      <c r="BH15" s="637"/>
      <c r="BI15" s="637"/>
      <c r="BJ15" s="637"/>
      <c r="BK15" s="637"/>
      <c r="BL15" s="637"/>
      <c r="BM15" s="637"/>
      <c r="BN15" s="638"/>
      <c r="BO15" s="639">
        <v>4.7</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1662186</v>
      </c>
      <c r="CS15" s="637"/>
      <c r="CT15" s="637"/>
      <c r="CU15" s="637"/>
      <c r="CV15" s="637"/>
      <c r="CW15" s="637"/>
      <c r="CX15" s="637"/>
      <c r="CY15" s="638"/>
      <c r="CZ15" s="639">
        <v>6.6</v>
      </c>
      <c r="DA15" s="639"/>
      <c r="DB15" s="639"/>
      <c r="DC15" s="639"/>
      <c r="DD15" s="645">
        <v>185929</v>
      </c>
      <c r="DE15" s="637"/>
      <c r="DF15" s="637"/>
      <c r="DG15" s="637"/>
      <c r="DH15" s="637"/>
      <c r="DI15" s="637"/>
      <c r="DJ15" s="637"/>
      <c r="DK15" s="637"/>
      <c r="DL15" s="637"/>
      <c r="DM15" s="637"/>
      <c r="DN15" s="637"/>
      <c r="DO15" s="637"/>
      <c r="DP15" s="638"/>
      <c r="DQ15" s="645">
        <v>1280987</v>
      </c>
      <c r="DR15" s="637"/>
      <c r="DS15" s="637"/>
      <c r="DT15" s="637"/>
      <c r="DU15" s="637"/>
      <c r="DV15" s="637"/>
      <c r="DW15" s="637"/>
      <c r="DX15" s="637"/>
      <c r="DY15" s="637"/>
      <c r="DZ15" s="637"/>
      <c r="EA15" s="637"/>
      <c r="EB15" s="637"/>
      <c r="EC15" s="646"/>
    </row>
    <row r="16" spans="2:143" ht="11.25" customHeight="1" x14ac:dyDescent="0.15">
      <c r="B16" s="633" t="s">
        <v>250</v>
      </c>
      <c r="C16" s="634"/>
      <c r="D16" s="634"/>
      <c r="E16" s="634"/>
      <c r="F16" s="634"/>
      <c r="G16" s="634"/>
      <c r="H16" s="634"/>
      <c r="I16" s="634"/>
      <c r="J16" s="634"/>
      <c r="K16" s="634"/>
      <c r="L16" s="634"/>
      <c r="M16" s="634"/>
      <c r="N16" s="634"/>
      <c r="O16" s="634"/>
      <c r="P16" s="634"/>
      <c r="Q16" s="635"/>
      <c r="R16" s="636">
        <v>26712</v>
      </c>
      <c r="S16" s="637"/>
      <c r="T16" s="637"/>
      <c r="U16" s="637"/>
      <c r="V16" s="637"/>
      <c r="W16" s="637"/>
      <c r="X16" s="637"/>
      <c r="Y16" s="638"/>
      <c r="Z16" s="639">
        <v>0.1</v>
      </c>
      <c r="AA16" s="639"/>
      <c r="AB16" s="639"/>
      <c r="AC16" s="639"/>
      <c r="AD16" s="640">
        <v>26712</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138660</v>
      </c>
      <c r="CS16" s="637"/>
      <c r="CT16" s="637"/>
      <c r="CU16" s="637"/>
      <c r="CV16" s="637"/>
      <c r="CW16" s="637"/>
      <c r="CX16" s="637"/>
      <c r="CY16" s="638"/>
      <c r="CZ16" s="639">
        <v>0.5</v>
      </c>
      <c r="DA16" s="639"/>
      <c r="DB16" s="639"/>
      <c r="DC16" s="639"/>
      <c r="DD16" s="645" t="s">
        <v>122</v>
      </c>
      <c r="DE16" s="637"/>
      <c r="DF16" s="637"/>
      <c r="DG16" s="637"/>
      <c r="DH16" s="637"/>
      <c r="DI16" s="637"/>
      <c r="DJ16" s="637"/>
      <c r="DK16" s="637"/>
      <c r="DL16" s="637"/>
      <c r="DM16" s="637"/>
      <c r="DN16" s="637"/>
      <c r="DO16" s="637"/>
      <c r="DP16" s="638"/>
      <c r="DQ16" s="645">
        <v>21473</v>
      </c>
      <c r="DR16" s="637"/>
      <c r="DS16" s="637"/>
      <c r="DT16" s="637"/>
      <c r="DU16" s="637"/>
      <c r="DV16" s="637"/>
      <c r="DW16" s="637"/>
      <c r="DX16" s="637"/>
      <c r="DY16" s="637"/>
      <c r="DZ16" s="637"/>
      <c r="EA16" s="637"/>
      <c r="EB16" s="637"/>
      <c r="EC16" s="646"/>
    </row>
    <row r="17" spans="2:133" ht="11.25" customHeight="1" x14ac:dyDescent="0.15">
      <c r="B17" s="633" t="s">
        <v>253</v>
      </c>
      <c r="C17" s="634"/>
      <c r="D17" s="634"/>
      <c r="E17" s="634"/>
      <c r="F17" s="634"/>
      <c r="G17" s="634"/>
      <c r="H17" s="634"/>
      <c r="I17" s="634"/>
      <c r="J17" s="634"/>
      <c r="K17" s="634"/>
      <c r="L17" s="634"/>
      <c r="M17" s="634"/>
      <c r="N17" s="634"/>
      <c r="O17" s="634"/>
      <c r="P17" s="634"/>
      <c r="Q17" s="635"/>
      <c r="R17" s="636">
        <v>71863</v>
      </c>
      <c r="S17" s="637"/>
      <c r="T17" s="637"/>
      <c r="U17" s="637"/>
      <c r="V17" s="637"/>
      <c r="W17" s="637"/>
      <c r="X17" s="637"/>
      <c r="Y17" s="638"/>
      <c r="Z17" s="639">
        <v>0.3</v>
      </c>
      <c r="AA17" s="639"/>
      <c r="AB17" s="639"/>
      <c r="AC17" s="639"/>
      <c r="AD17" s="640">
        <v>71863</v>
      </c>
      <c r="AE17" s="640"/>
      <c r="AF17" s="640"/>
      <c r="AG17" s="640"/>
      <c r="AH17" s="640"/>
      <c r="AI17" s="640"/>
      <c r="AJ17" s="640"/>
      <c r="AK17" s="640"/>
      <c r="AL17" s="641">
        <v>0.5</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2496931</v>
      </c>
      <c r="CS17" s="637"/>
      <c r="CT17" s="637"/>
      <c r="CU17" s="637"/>
      <c r="CV17" s="637"/>
      <c r="CW17" s="637"/>
      <c r="CX17" s="637"/>
      <c r="CY17" s="638"/>
      <c r="CZ17" s="639">
        <v>9.9</v>
      </c>
      <c r="DA17" s="639"/>
      <c r="DB17" s="639"/>
      <c r="DC17" s="639"/>
      <c r="DD17" s="645" t="s">
        <v>122</v>
      </c>
      <c r="DE17" s="637"/>
      <c r="DF17" s="637"/>
      <c r="DG17" s="637"/>
      <c r="DH17" s="637"/>
      <c r="DI17" s="637"/>
      <c r="DJ17" s="637"/>
      <c r="DK17" s="637"/>
      <c r="DL17" s="637"/>
      <c r="DM17" s="637"/>
      <c r="DN17" s="637"/>
      <c r="DO17" s="637"/>
      <c r="DP17" s="638"/>
      <c r="DQ17" s="645">
        <v>2476811</v>
      </c>
      <c r="DR17" s="637"/>
      <c r="DS17" s="637"/>
      <c r="DT17" s="637"/>
      <c r="DU17" s="637"/>
      <c r="DV17" s="637"/>
      <c r="DW17" s="637"/>
      <c r="DX17" s="637"/>
      <c r="DY17" s="637"/>
      <c r="DZ17" s="637"/>
      <c r="EA17" s="637"/>
      <c r="EB17" s="637"/>
      <c r="EC17" s="646"/>
    </row>
    <row r="18" spans="2:133" ht="11.25" customHeight="1" x14ac:dyDescent="0.15">
      <c r="B18" s="633" t="s">
        <v>256</v>
      </c>
      <c r="C18" s="634"/>
      <c r="D18" s="634"/>
      <c r="E18" s="634"/>
      <c r="F18" s="634"/>
      <c r="G18" s="634"/>
      <c r="H18" s="634"/>
      <c r="I18" s="634"/>
      <c r="J18" s="634"/>
      <c r="K18" s="634"/>
      <c r="L18" s="634"/>
      <c r="M18" s="634"/>
      <c r="N18" s="634"/>
      <c r="O18" s="634"/>
      <c r="P18" s="634"/>
      <c r="Q18" s="635"/>
      <c r="R18" s="636">
        <v>18261</v>
      </c>
      <c r="S18" s="637"/>
      <c r="T18" s="637"/>
      <c r="U18" s="637"/>
      <c r="V18" s="637"/>
      <c r="W18" s="637"/>
      <c r="X18" s="637"/>
      <c r="Y18" s="638"/>
      <c r="Z18" s="639">
        <v>0.1</v>
      </c>
      <c r="AA18" s="639"/>
      <c r="AB18" s="639"/>
      <c r="AC18" s="639"/>
      <c r="AD18" s="640">
        <v>18261</v>
      </c>
      <c r="AE18" s="640"/>
      <c r="AF18" s="640"/>
      <c r="AG18" s="640"/>
      <c r="AH18" s="640"/>
      <c r="AI18" s="640"/>
      <c r="AJ18" s="640"/>
      <c r="AK18" s="640"/>
      <c r="AL18" s="641">
        <v>0.1</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15">
      <c r="B19" s="633" t="s">
        <v>259</v>
      </c>
      <c r="C19" s="634"/>
      <c r="D19" s="634"/>
      <c r="E19" s="634"/>
      <c r="F19" s="634"/>
      <c r="G19" s="634"/>
      <c r="H19" s="634"/>
      <c r="I19" s="634"/>
      <c r="J19" s="634"/>
      <c r="K19" s="634"/>
      <c r="L19" s="634"/>
      <c r="M19" s="634"/>
      <c r="N19" s="634"/>
      <c r="O19" s="634"/>
      <c r="P19" s="634"/>
      <c r="Q19" s="635"/>
      <c r="R19" s="636">
        <v>16661</v>
      </c>
      <c r="S19" s="637"/>
      <c r="T19" s="637"/>
      <c r="U19" s="637"/>
      <c r="V19" s="637"/>
      <c r="W19" s="637"/>
      <c r="X19" s="637"/>
      <c r="Y19" s="638"/>
      <c r="Z19" s="639">
        <v>0.1</v>
      </c>
      <c r="AA19" s="639"/>
      <c r="AB19" s="639"/>
      <c r="AC19" s="639"/>
      <c r="AD19" s="640">
        <v>16661</v>
      </c>
      <c r="AE19" s="640"/>
      <c r="AF19" s="640"/>
      <c r="AG19" s="640"/>
      <c r="AH19" s="640"/>
      <c r="AI19" s="640"/>
      <c r="AJ19" s="640"/>
      <c r="AK19" s="640"/>
      <c r="AL19" s="641">
        <v>0.1</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145321</v>
      </c>
      <c r="BH19" s="637"/>
      <c r="BI19" s="637"/>
      <c r="BJ19" s="637"/>
      <c r="BK19" s="637"/>
      <c r="BL19" s="637"/>
      <c r="BM19" s="637"/>
      <c r="BN19" s="638"/>
      <c r="BO19" s="639">
        <v>3.2</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262</v>
      </c>
      <c r="C20" s="650"/>
      <c r="D20" s="650"/>
      <c r="E20" s="650"/>
      <c r="F20" s="650"/>
      <c r="G20" s="650"/>
      <c r="H20" s="650"/>
      <c r="I20" s="650"/>
      <c r="J20" s="650"/>
      <c r="K20" s="650"/>
      <c r="L20" s="650"/>
      <c r="M20" s="650"/>
      <c r="N20" s="650"/>
      <c r="O20" s="650"/>
      <c r="P20" s="650"/>
      <c r="Q20" s="651"/>
      <c r="R20" s="636">
        <v>1600</v>
      </c>
      <c r="S20" s="637"/>
      <c r="T20" s="637"/>
      <c r="U20" s="637"/>
      <c r="V20" s="637"/>
      <c r="W20" s="637"/>
      <c r="X20" s="637"/>
      <c r="Y20" s="638"/>
      <c r="Z20" s="639">
        <v>0</v>
      </c>
      <c r="AA20" s="639"/>
      <c r="AB20" s="639"/>
      <c r="AC20" s="639"/>
      <c r="AD20" s="640">
        <v>1600</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145321</v>
      </c>
      <c r="BH20" s="637"/>
      <c r="BI20" s="637"/>
      <c r="BJ20" s="637"/>
      <c r="BK20" s="637"/>
      <c r="BL20" s="637"/>
      <c r="BM20" s="637"/>
      <c r="BN20" s="638"/>
      <c r="BO20" s="639">
        <v>3.2</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25287434</v>
      </c>
      <c r="CS20" s="637"/>
      <c r="CT20" s="637"/>
      <c r="CU20" s="637"/>
      <c r="CV20" s="637"/>
      <c r="CW20" s="637"/>
      <c r="CX20" s="637"/>
      <c r="CY20" s="638"/>
      <c r="CZ20" s="639">
        <v>100</v>
      </c>
      <c r="DA20" s="639"/>
      <c r="DB20" s="639"/>
      <c r="DC20" s="639"/>
      <c r="DD20" s="645">
        <v>2923971</v>
      </c>
      <c r="DE20" s="637"/>
      <c r="DF20" s="637"/>
      <c r="DG20" s="637"/>
      <c r="DH20" s="637"/>
      <c r="DI20" s="637"/>
      <c r="DJ20" s="637"/>
      <c r="DK20" s="637"/>
      <c r="DL20" s="637"/>
      <c r="DM20" s="637"/>
      <c r="DN20" s="637"/>
      <c r="DO20" s="637"/>
      <c r="DP20" s="638"/>
      <c r="DQ20" s="645">
        <v>16824592</v>
      </c>
      <c r="DR20" s="637"/>
      <c r="DS20" s="637"/>
      <c r="DT20" s="637"/>
      <c r="DU20" s="637"/>
      <c r="DV20" s="637"/>
      <c r="DW20" s="637"/>
      <c r="DX20" s="637"/>
      <c r="DY20" s="637"/>
      <c r="DZ20" s="637"/>
      <c r="EA20" s="637"/>
      <c r="EB20" s="637"/>
      <c r="EC20" s="646"/>
    </row>
    <row r="21" spans="2:133" ht="11.25" customHeight="1" x14ac:dyDescent="0.15">
      <c r="B21" s="633" t="s">
        <v>265</v>
      </c>
      <c r="C21" s="634"/>
      <c r="D21" s="634"/>
      <c r="E21" s="634"/>
      <c r="F21" s="634"/>
      <c r="G21" s="634"/>
      <c r="H21" s="634"/>
      <c r="I21" s="634"/>
      <c r="J21" s="634"/>
      <c r="K21" s="634"/>
      <c r="L21" s="634"/>
      <c r="M21" s="634"/>
      <c r="N21" s="634"/>
      <c r="O21" s="634"/>
      <c r="P21" s="634"/>
      <c r="Q21" s="635"/>
      <c r="R21" s="636">
        <v>9033286</v>
      </c>
      <c r="S21" s="637"/>
      <c r="T21" s="637"/>
      <c r="U21" s="637"/>
      <c r="V21" s="637"/>
      <c r="W21" s="637"/>
      <c r="X21" s="637"/>
      <c r="Y21" s="638"/>
      <c r="Z21" s="639">
        <v>34.1</v>
      </c>
      <c r="AA21" s="639"/>
      <c r="AB21" s="639"/>
      <c r="AC21" s="639"/>
      <c r="AD21" s="640">
        <v>8247090</v>
      </c>
      <c r="AE21" s="640"/>
      <c r="AF21" s="640"/>
      <c r="AG21" s="640"/>
      <c r="AH21" s="640"/>
      <c r="AI21" s="640"/>
      <c r="AJ21" s="640"/>
      <c r="AK21" s="640"/>
      <c r="AL21" s="641">
        <v>58.5</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145321</v>
      </c>
      <c r="BH21" s="637"/>
      <c r="BI21" s="637"/>
      <c r="BJ21" s="637"/>
      <c r="BK21" s="637"/>
      <c r="BL21" s="637"/>
      <c r="BM21" s="637"/>
      <c r="BN21" s="638"/>
      <c r="BO21" s="639">
        <v>3.2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267</v>
      </c>
      <c r="C22" s="634"/>
      <c r="D22" s="634"/>
      <c r="E22" s="634"/>
      <c r="F22" s="634"/>
      <c r="G22" s="634"/>
      <c r="H22" s="634"/>
      <c r="I22" s="634"/>
      <c r="J22" s="634"/>
      <c r="K22" s="634"/>
      <c r="L22" s="634"/>
      <c r="M22" s="634"/>
      <c r="N22" s="634"/>
      <c r="O22" s="634"/>
      <c r="P22" s="634"/>
      <c r="Q22" s="635"/>
      <c r="R22" s="636">
        <v>8247090</v>
      </c>
      <c r="S22" s="637"/>
      <c r="T22" s="637"/>
      <c r="U22" s="637"/>
      <c r="V22" s="637"/>
      <c r="W22" s="637"/>
      <c r="X22" s="637"/>
      <c r="Y22" s="638"/>
      <c r="Z22" s="639">
        <v>31.1</v>
      </c>
      <c r="AA22" s="639"/>
      <c r="AB22" s="639"/>
      <c r="AC22" s="639"/>
      <c r="AD22" s="640">
        <v>8247090</v>
      </c>
      <c r="AE22" s="640"/>
      <c r="AF22" s="640"/>
      <c r="AG22" s="640"/>
      <c r="AH22" s="640"/>
      <c r="AI22" s="640"/>
      <c r="AJ22" s="640"/>
      <c r="AK22" s="640"/>
      <c r="AL22" s="641">
        <v>58.5</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270</v>
      </c>
      <c r="C23" s="634"/>
      <c r="D23" s="634"/>
      <c r="E23" s="634"/>
      <c r="F23" s="634"/>
      <c r="G23" s="634"/>
      <c r="H23" s="634"/>
      <c r="I23" s="634"/>
      <c r="J23" s="634"/>
      <c r="K23" s="634"/>
      <c r="L23" s="634"/>
      <c r="M23" s="634"/>
      <c r="N23" s="634"/>
      <c r="O23" s="634"/>
      <c r="P23" s="634"/>
      <c r="Q23" s="635"/>
      <c r="R23" s="636">
        <v>786196</v>
      </c>
      <c r="S23" s="637"/>
      <c r="T23" s="637"/>
      <c r="U23" s="637"/>
      <c r="V23" s="637"/>
      <c r="W23" s="637"/>
      <c r="X23" s="637"/>
      <c r="Y23" s="638"/>
      <c r="Z23" s="639">
        <v>3</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15">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8973104</v>
      </c>
      <c r="CS24" s="626"/>
      <c r="CT24" s="626"/>
      <c r="CU24" s="626"/>
      <c r="CV24" s="626"/>
      <c r="CW24" s="626"/>
      <c r="CX24" s="626"/>
      <c r="CY24" s="627"/>
      <c r="CZ24" s="630">
        <v>35.5</v>
      </c>
      <c r="DA24" s="631"/>
      <c r="DB24" s="631"/>
      <c r="DC24" s="647"/>
      <c r="DD24" s="666">
        <v>7528619</v>
      </c>
      <c r="DE24" s="626"/>
      <c r="DF24" s="626"/>
      <c r="DG24" s="626"/>
      <c r="DH24" s="626"/>
      <c r="DI24" s="626"/>
      <c r="DJ24" s="626"/>
      <c r="DK24" s="627"/>
      <c r="DL24" s="666">
        <v>7196697</v>
      </c>
      <c r="DM24" s="626"/>
      <c r="DN24" s="626"/>
      <c r="DO24" s="626"/>
      <c r="DP24" s="626"/>
      <c r="DQ24" s="626"/>
      <c r="DR24" s="626"/>
      <c r="DS24" s="626"/>
      <c r="DT24" s="626"/>
      <c r="DU24" s="626"/>
      <c r="DV24" s="627"/>
      <c r="DW24" s="630">
        <v>51.1</v>
      </c>
      <c r="DX24" s="631"/>
      <c r="DY24" s="631"/>
      <c r="DZ24" s="631"/>
      <c r="EA24" s="631"/>
      <c r="EB24" s="631"/>
      <c r="EC24" s="632"/>
    </row>
    <row r="25" spans="2:133" ht="11.25" customHeight="1" x14ac:dyDescent="0.15">
      <c r="B25" s="633" t="s">
        <v>280</v>
      </c>
      <c r="C25" s="634"/>
      <c r="D25" s="634"/>
      <c r="E25" s="634"/>
      <c r="F25" s="634"/>
      <c r="G25" s="634"/>
      <c r="H25" s="634"/>
      <c r="I25" s="634"/>
      <c r="J25" s="634"/>
      <c r="K25" s="634"/>
      <c r="L25" s="634"/>
      <c r="M25" s="634"/>
      <c r="N25" s="634"/>
      <c r="O25" s="634"/>
      <c r="P25" s="634"/>
      <c r="Q25" s="635"/>
      <c r="R25" s="636">
        <v>14870911</v>
      </c>
      <c r="S25" s="637"/>
      <c r="T25" s="637"/>
      <c r="U25" s="637"/>
      <c r="V25" s="637"/>
      <c r="W25" s="637"/>
      <c r="X25" s="637"/>
      <c r="Y25" s="638"/>
      <c r="Z25" s="639">
        <v>56.1</v>
      </c>
      <c r="AA25" s="639"/>
      <c r="AB25" s="639"/>
      <c r="AC25" s="639"/>
      <c r="AD25" s="640">
        <v>14084715</v>
      </c>
      <c r="AE25" s="640"/>
      <c r="AF25" s="640"/>
      <c r="AG25" s="640"/>
      <c r="AH25" s="640"/>
      <c r="AI25" s="640"/>
      <c r="AJ25" s="640"/>
      <c r="AK25" s="640"/>
      <c r="AL25" s="641">
        <v>100</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3945171</v>
      </c>
      <c r="CS25" s="669"/>
      <c r="CT25" s="669"/>
      <c r="CU25" s="669"/>
      <c r="CV25" s="669"/>
      <c r="CW25" s="669"/>
      <c r="CX25" s="669"/>
      <c r="CY25" s="670"/>
      <c r="CZ25" s="641">
        <v>15.6</v>
      </c>
      <c r="DA25" s="667"/>
      <c r="DB25" s="667"/>
      <c r="DC25" s="671"/>
      <c r="DD25" s="645">
        <v>3675382</v>
      </c>
      <c r="DE25" s="669"/>
      <c r="DF25" s="669"/>
      <c r="DG25" s="669"/>
      <c r="DH25" s="669"/>
      <c r="DI25" s="669"/>
      <c r="DJ25" s="669"/>
      <c r="DK25" s="670"/>
      <c r="DL25" s="645">
        <v>3611485</v>
      </c>
      <c r="DM25" s="669"/>
      <c r="DN25" s="669"/>
      <c r="DO25" s="669"/>
      <c r="DP25" s="669"/>
      <c r="DQ25" s="669"/>
      <c r="DR25" s="669"/>
      <c r="DS25" s="669"/>
      <c r="DT25" s="669"/>
      <c r="DU25" s="669"/>
      <c r="DV25" s="670"/>
      <c r="DW25" s="641">
        <v>25.6</v>
      </c>
      <c r="DX25" s="667"/>
      <c r="DY25" s="667"/>
      <c r="DZ25" s="667"/>
      <c r="EA25" s="667"/>
      <c r="EB25" s="667"/>
      <c r="EC25" s="668"/>
    </row>
    <row r="26" spans="2:133" ht="11.25" customHeight="1" x14ac:dyDescent="0.15">
      <c r="B26" s="633" t="s">
        <v>283</v>
      </c>
      <c r="C26" s="634"/>
      <c r="D26" s="634"/>
      <c r="E26" s="634"/>
      <c r="F26" s="634"/>
      <c r="G26" s="634"/>
      <c r="H26" s="634"/>
      <c r="I26" s="634"/>
      <c r="J26" s="634"/>
      <c r="K26" s="634"/>
      <c r="L26" s="634"/>
      <c r="M26" s="634"/>
      <c r="N26" s="634"/>
      <c r="O26" s="634"/>
      <c r="P26" s="634"/>
      <c r="Q26" s="635"/>
      <c r="R26" s="636">
        <v>1827</v>
      </c>
      <c r="S26" s="637"/>
      <c r="T26" s="637"/>
      <c r="U26" s="637"/>
      <c r="V26" s="637"/>
      <c r="W26" s="637"/>
      <c r="X26" s="637"/>
      <c r="Y26" s="638"/>
      <c r="Z26" s="639">
        <v>0</v>
      </c>
      <c r="AA26" s="639"/>
      <c r="AB26" s="639"/>
      <c r="AC26" s="639"/>
      <c r="AD26" s="640">
        <v>1827</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2596910</v>
      </c>
      <c r="CS26" s="637"/>
      <c r="CT26" s="637"/>
      <c r="CU26" s="637"/>
      <c r="CV26" s="637"/>
      <c r="CW26" s="637"/>
      <c r="CX26" s="637"/>
      <c r="CY26" s="638"/>
      <c r="CZ26" s="641">
        <v>10.3</v>
      </c>
      <c r="DA26" s="667"/>
      <c r="DB26" s="667"/>
      <c r="DC26" s="671"/>
      <c r="DD26" s="645">
        <v>2422541</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7"/>
      <c r="DY26" s="667"/>
      <c r="DZ26" s="667"/>
      <c r="EA26" s="667"/>
      <c r="EB26" s="667"/>
      <c r="EC26" s="668"/>
    </row>
    <row r="27" spans="2:133" ht="11.25" customHeight="1" x14ac:dyDescent="0.15">
      <c r="B27" s="633" t="s">
        <v>286</v>
      </c>
      <c r="C27" s="634"/>
      <c r="D27" s="634"/>
      <c r="E27" s="634"/>
      <c r="F27" s="634"/>
      <c r="G27" s="634"/>
      <c r="H27" s="634"/>
      <c r="I27" s="634"/>
      <c r="J27" s="634"/>
      <c r="K27" s="634"/>
      <c r="L27" s="634"/>
      <c r="M27" s="634"/>
      <c r="N27" s="634"/>
      <c r="O27" s="634"/>
      <c r="P27" s="634"/>
      <c r="Q27" s="635"/>
      <c r="R27" s="636">
        <v>65406</v>
      </c>
      <c r="S27" s="637"/>
      <c r="T27" s="637"/>
      <c r="U27" s="637"/>
      <c r="V27" s="637"/>
      <c r="W27" s="637"/>
      <c r="X27" s="637"/>
      <c r="Y27" s="638"/>
      <c r="Z27" s="639">
        <v>0.2</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4522117</v>
      </c>
      <c r="BH27" s="637"/>
      <c r="BI27" s="637"/>
      <c r="BJ27" s="637"/>
      <c r="BK27" s="637"/>
      <c r="BL27" s="637"/>
      <c r="BM27" s="637"/>
      <c r="BN27" s="638"/>
      <c r="BO27" s="639">
        <v>100</v>
      </c>
      <c r="BP27" s="639"/>
      <c r="BQ27" s="639"/>
      <c r="BR27" s="639"/>
      <c r="BS27" s="640">
        <v>309441</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2531002</v>
      </c>
      <c r="CS27" s="669"/>
      <c r="CT27" s="669"/>
      <c r="CU27" s="669"/>
      <c r="CV27" s="669"/>
      <c r="CW27" s="669"/>
      <c r="CX27" s="669"/>
      <c r="CY27" s="670"/>
      <c r="CZ27" s="641">
        <v>10</v>
      </c>
      <c r="DA27" s="667"/>
      <c r="DB27" s="667"/>
      <c r="DC27" s="671"/>
      <c r="DD27" s="645">
        <v>1376426</v>
      </c>
      <c r="DE27" s="669"/>
      <c r="DF27" s="669"/>
      <c r="DG27" s="669"/>
      <c r="DH27" s="669"/>
      <c r="DI27" s="669"/>
      <c r="DJ27" s="669"/>
      <c r="DK27" s="670"/>
      <c r="DL27" s="645">
        <v>1108401</v>
      </c>
      <c r="DM27" s="669"/>
      <c r="DN27" s="669"/>
      <c r="DO27" s="669"/>
      <c r="DP27" s="669"/>
      <c r="DQ27" s="669"/>
      <c r="DR27" s="669"/>
      <c r="DS27" s="669"/>
      <c r="DT27" s="669"/>
      <c r="DU27" s="669"/>
      <c r="DV27" s="670"/>
      <c r="DW27" s="641">
        <v>7.9</v>
      </c>
      <c r="DX27" s="667"/>
      <c r="DY27" s="667"/>
      <c r="DZ27" s="667"/>
      <c r="EA27" s="667"/>
      <c r="EB27" s="667"/>
      <c r="EC27" s="668"/>
    </row>
    <row r="28" spans="2:133" ht="11.25" customHeight="1" x14ac:dyDescent="0.15">
      <c r="B28" s="633" t="s">
        <v>289</v>
      </c>
      <c r="C28" s="634"/>
      <c r="D28" s="634"/>
      <c r="E28" s="634"/>
      <c r="F28" s="634"/>
      <c r="G28" s="634"/>
      <c r="H28" s="634"/>
      <c r="I28" s="634"/>
      <c r="J28" s="634"/>
      <c r="K28" s="634"/>
      <c r="L28" s="634"/>
      <c r="M28" s="634"/>
      <c r="N28" s="634"/>
      <c r="O28" s="634"/>
      <c r="P28" s="634"/>
      <c r="Q28" s="635"/>
      <c r="R28" s="636">
        <v>301125</v>
      </c>
      <c r="S28" s="637"/>
      <c r="T28" s="637"/>
      <c r="U28" s="637"/>
      <c r="V28" s="637"/>
      <c r="W28" s="637"/>
      <c r="X28" s="637"/>
      <c r="Y28" s="638"/>
      <c r="Z28" s="639">
        <v>1.1000000000000001</v>
      </c>
      <c r="AA28" s="639"/>
      <c r="AB28" s="639"/>
      <c r="AC28" s="639"/>
      <c r="AD28" s="640" t="s">
        <v>122</v>
      </c>
      <c r="AE28" s="640"/>
      <c r="AF28" s="640"/>
      <c r="AG28" s="640"/>
      <c r="AH28" s="640"/>
      <c r="AI28" s="640"/>
      <c r="AJ28" s="640"/>
      <c r="AK28" s="640"/>
      <c r="AL28" s="641" t="s">
        <v>122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2496931</v>
      </c>
      <c r="CS28" s="637"/>
      <c r="CT28" s="637"/>
      <c r="CU28" s="637"/>
      <c r="CV28" s="637"/>
      <c r="CW28" s="637"/>
      <c r="CX28" s="637"/>
      <c r="CY28" s="638"/>
      <c r="CZ28" s="641">
        <v>9.9</v>
      </c>
      <c r="DA28" s="667"/>
      <c r="DB28" s="667"/>
      <c r="DC28" s="671"/>
      <c r="DD28" s="645">
        <v>2476811</v>
      </c>
      <c r="DE28" s="637"/>
      <c r="DF28" s="637"/>
      <c r="DG28" s="637"/>
      <c r="DH28" s="637"/>
      <c r="DI28" s="637"/>
      <c r="DJ28" s="637"/>
      <c r="DK28" s="638"/>
      <c r="DL28" s="645">
        <v>2476811</v>
      </c>
      <c r="DM28" s="637"/>
      <c r="DN28" s="637"/>
      <c r="DO28" s="637"/>
      <c r="DP28" s="637"/>
      <c r="DQ28" s="637"/>
      <c r="DR28" s="637"/>
      <c r="DS28" s="637"/>
      <c r="DT28" s="637"/>
      <c r="DU28" s="637"/>
      <c r="DV28" s="638"/>
      <c r="DW28" s="641">
        <v>17.600000000000001</v>
      </c>
      <c r="DX28" s="667"/>
      <c r="DY28" s="667"/>
      <c r="DZ28" s="667"/>
      <c r="EA28" s="667"/>
      <c r="EB28" s="667"/>
      <c r="EC28" s="668"/>
    </row>
    <row r="29" spans="2:133" ht="11.25" customHeight="1" x14ac:dyDescent="0.15">
      <c r="B29" s="633" t="s">
        <v>291</v>
      </c>
      <c r="C29" s="634"/>
      <c r="D29" s="634"/>
      <c r="E29" s="634"/>
      <c r="F29" s="634"/>
      <c r="G29" s="634"/>
      <c r="H29" s="634"/>
      <c r="I29" s="634"/>
      <c r="J29" s="634"/>
      <c r="K29" s="634"/>
      <c r="L29" s="634"/>
      <c r="M29" s="634"/>
      <c r="N29" s="634"/>
      <c r="O29" s="634"/>
      <c r="P29" s="634"/>
      <c r="Q29" s="635"/>
      <c r="R29" s="636">
        <v>97885</v>
      </c>
      <c r="S29" s="637"/>
      <c r="T29" s="637"/>
      <c r="U29" s="637"/>
      <c r="V29" s="637"/>
      <c r="W29" s="637"/>
      <c r="X29" s="637"/>
      <c r="Y29" s="638"/>
      <c r="Z29" s="639">
        <v>0.4</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2496931</v>
      </c>
      <c r="CS29" s="669"/>
      <c r="CT29" s="669"/>
      <c r="CU29" s="669"/>
      <c r="CV29" s="669"/>
      <c r="CW29" s="669"/>
      <c r="CX29" s="669"/>
      <c r="CY29" s="670"/>
      <c r="CZ29" s="641">
        <v>9.9</v>
      </c>
      <c r="DA29" s="667"/>
      <c r="DB29" s="667"/>
      <c r="DC29" s="671"/>
      <c r="DD29" s="645">
        <v>2476811</v>
      </c>
      <c r="DE29" s="669"/>
      <c r="DF29" s="669"/>
      <c r="DG29" s="669"/>
      <c r="DH29" s="669"/>
      <c r="DI29" s="669"/>
      <c r="DJ29" s="669"/>
      <c r="DK29" s="670"/>
      <c r="DL29" s="645">
        <v>2476811</v>
      </c>
      <c r="DM29" s="669"/>
      <c r="DN29" s="669"/>
      <c r="DO29" s="669"/>
      <c r="DP29" s="669"/>
      <c r="DQ29" s="669"/>
      <c r="DR29" s="669"/>
      <c r="DS29" s="669"/>
      <c r="DT29" s="669"/>
      <c r="DU29" s="669"/>
      <c r="DV29" s="670"/>
      <c r="DW29" s="641">
        <v>17.600000000000001</v>
      </c>
      <c r="DX29" s="667"/>
      <c r="DY29" s="667"/>
      <c r="DZ29" s="667"/>
      <c r="EA29" s="667"/>
      <c r="EB29" s="667"/>
      <c r="EC29" s="668"/>
    </row>
    <row r="30" spans="2:133" ht="11.25" customHeight="1" x14ac:dyDescent="0.15">
      <c r="B30" s="633" t="s">
        <v>293</v>
      </c>
      <c r="C30" s="634"/>
      <c r="D30" s="634"/>
      <c r="E30" s="634"/>
      <c r="F30" s="634"/>
      <c r="G30" s="634"/>
      <c r="H30" s="634"/>
      <c r="I30" s="634"/>
      <c r="J30" s="634"/>
      <c r="K30" s="634"/>
      <c r="L30" s="634"/>
      <c r="M30" s="634"/>
      <c r="N30" s="634"/>
      <c r="O30" s="634"/>
      <c r="P30" s="634"/>
      <c r="Q30" s="635"/>
      <c r="R30" s="636">
        <v>2172572</v>
      </c>
      <c r="S30" s="637"/>
      <c r="T30" s="637"/>
      <c r="U30" s="637"/>
      <c r="V30" s="637"/>
      <c r="W30" s="637"/>
      <c r="X30" s="637"/>
      <c r="Y30" s="638"/>
      <c r="Z30" s="639">
        <v>8.1999999999999993</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2434983</v>
      </c>
      <c r="CS30" s="637"/>
      <c r="CT30" s="637"/>
      <c r="CU30" s="637"/>
      <c r="CV30" s="637"/>
      <c r="CW30" s="637"/>
      <c r="CX30" s="637"/>
      <c r="CY30" s="638"/>
      <c r="CZ30" s="641">
        <v>9.6</v>
      </c>
      <c r="DA30" s="667"/>
      <c r="DB30" s="667"/>
      <c r="DC30" s="671"/>
      <c r="DD30" s="645">
        <v>2415543</v>
      </c>
      <c r="DE30" s="637"/>
      <c r="DF30" s="637"/>
      <c r="DG30" s="637"/>
      <c r="DH30" s="637"/>
      <c r="DI30" s="637"/>
      <c r="DJ30" s="637"/>
      <c r="DK30" s="638"/>
      <c r="DL30" s="645">
        <v>2415543</v>
      </c>
      <c r="DM30" s="637"/>
      <c r="DN30" s="637"/>
      <c r="DO30" s="637"/>
      <c r="DP30" s="637"/>
      <c r="DQ30" s="637"/>
      <c r="DR30" s="637"/>
      <c r="DS30" s="637"/>
      <c r="DT30" s="637"/>
      <c r="DU30" s="637"/>
      <c r="DV30" s="638"/>
      <c r="DW30" s="641">
        <v>17.100000000000001</v>
      </c>
      <c r="DX30" s="667"/>
      <c r="DY30" s="667"/>
      <c r="DZ30" s="667"/>
      <c r="EA30" s="667"/>
      <c r="EB30" s="667"/>
      <c r="EC30" s="668"/>
    </row>
    <row r="31" spans="2:133" ht="11.25" customHeight="1" x14ac:dyDescent="0.15">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99.5</v>
      </c>
      <c r="BH31" s="680"/>
      <c r="BI31" s="680"/>
      <c r="BJ31" s="680"/>
      <c r="BK31" s="680"/>
      <c r="BL31" s="680"/>
      <c r="BM31" s="631">
        <v>96</v>
      </c>
      <c r="BN31" s="680"/>
      <c r="BO31" s="680"/>
      <c r="BP31" s="680"/>
      <c r="BQ31" s="681"/>
      <c r="BR31" s="692">
        <v>99.5</v>
      </c>
      <c r="BS31" s="680"/>
      <c r="BT31" s="680"/>
      <c r="BU31" s="680"/>
      <c r="BV31" s="680"/>
      <c r="BW31" s="680"/>
      <c r="BX31" s="631">
        <v>95.1</v>
      </c>
      <c r="BY31" s="680"/>
      <c r="BZ31" s="680"/>
      <c r="CA31" s="680"/>
      <c r="CB31" s="681"/>
      <c r="CD31" s="674"/>
      <c r="CE31" s="675"/>
      <c r="CF31" s="633" t="s">
        <v>300</v>
      </c>
      <c r="CG31" s="634"/>
      <c r="CH31" s="634"/>
      <c r="CI31" s="634"/>
      <c r="CJ31" s="634"/>
      <c r="CK31" s="634"/>
      <c r="CL31" s="634"/>
      <c r="CM31" s="634"/>
      <c r="CN31" s="634"/>
      <c r="CO31" s="634"/>
      <c r="CP31" s="634"/>
      <c r="CQ31" s="635"/>
      <c r="CR31" s="636">
        <v>61948</v>
      </c>
      <c r="CS31" s="669"/>
      <c r="CT31" s="669"/>
      <c r="CU31" s="669"/>
      <c r="CV31" s="669"/>
      <c r="CW31" s="669"/>
      <c r="CX31" s="669"/>
      <c r="CY31" s="670"/>
      <c r="CZ31" s="641">
        <v>0.2</v>
      </c>
      <c r="DA31" s="667"/>
      <c r="DB31" s="667"/>
      <c r="DC31" s="671"/>
      <c r="DD31" s="645">
        <v>61268</v>
      </c>
      <c r="DE31" s="669"/>
      <c r="DF31" s="669"/>
      <c r="DG31" s="669"/>
      <c r="DH31" s="669"/>
      <c r="DI31" s="669"/>
      <c r="DJ31" s="669"/>
      <c r="DK31" s="670"/>
      <c r="DL31" s="645">
        <v>61268</v>
      </c>
      <c r="DM31" s="669"/>
      <c r="DN31" s="669"/>
      <c r="DO31" s="669"/>
      <c r="DP31" s="669"/>
      <c r="DQ31" s="669"/>
      <c r="DR31" s="669"/>
      <c r="DS31" s="669"/>
      <c r="DT31" s="669"/>
      <c r="DU31" s="669"/>
      <c r="DV31" s="670"/>
      <c r="DW31" s="641">
        <v>0.4</v>
      </c>
      <c r="DX31" s="667"/>
      <c r="DY31" s="667"/>
      <c r="DZ31" s="667"/>
      <c r="EA31" s="667"/>
      <c r="EB31" s="667"/>
      <c r="EC31" s="668"/>
    </row>
    <row r="32" spans="2:133" ht="11.25" customHeight="1" x14ac:dyDescent="0.15">
      <c r="B32" s="633" t="s">
        <v>301</v>
      </c>
      <c r="C32" s="634"/>
      <c r="D32" s="634"/>
      <c r="E32" s="634"/>
      <c r="F32" s="634"/>
      <c r="G32" s="634"/>
      <c r="H32" s="634"/>
      <c r="I32" s="634"/>
      <c r="J32" s="634"/>
      <c r="K32" s="634"/>
      <c r="L32" s="634"/>
      <c r="M32" s="634"/>
      <c r="N32" s="634"/>
      <c r="O32" s="634"/>
      <c r="P32" s="634"/>
      <c r="Q32" s="635"/>
      <c r="R32" s="636">
        <v>1347191</v>
      </c>
      <c r="S32" s="637"/>
      <c r="T32" s="637"/>
      <c r="U32" s="637"/>
      <c r="V32" s="637"/>
      <c r="W32" s="637"/>
      <c r="X32" s="637"/>
      <c r="Y32" s="638"/>
      <c r="Z32" s="639">
        <v>5.0999999999999996</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99.5</v>
      </c>
      <c r="BH32" s="669"/>
      <c r="BI32" s="669"/>
      <c r="BJ32" s="669"/>
      <c r="BK32" s="669"/>
      <c r="BL32" s="669"/>
      <c r="BM32" s="642">
        <v>97.5</v>
      </c>
      <c r="BN32" s="669"/>
      <c r="BO32" s="669"/>
      <c r="BP32" s="669"/>
      <c r="BQ32" s="691"/>
      <c r="BR32" s="693">
        <v>99.5</v>
      </c>
      <c r="BS32" s="669"/>
      <c r="BT32" s="669"/>
      <c r="BU32" s="669"/>
      <c r="BV32" s="669"/>
      <c r="BW32" s="669"/>
      <c r="BX32" s="642">
        <v>97</v>
      </c>
      <c r="BY32" s="669"/>
      <c r="BZ32" s="669"/>
      <c r="CA32" s="669"/>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7"/>
      <c r="DB32" s="667"/>
      <c r="DC32" s="671"/>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7"/>
      <c r="DY32" s="667"/>
      <c r="DZ32" s="667"/>
      <c r="EA32" s="667"/>
      <c r="EB32" s="667"/>
      <c r="EC32" s="668"/>
    </row>
    <row r="33" spans="2:133" ht="11.25" customHeight="1" x14ac:dyDescent="0.15">
      <c r="B33" s="633" t="s">
        <v>305</v>
      </c>
      <c r="C33" s="634"/>
      <c r="D33" s="634"/>
      <c r="E33" s="634"/>
      <c r="F33" s="634"/>
      <c r="G33" s="634"/>
      <c r="H33" s="634"/>
      <c r="I33" s="634"/>
      <c r="J33" s="634"/>
      <c r="K33" s="634"/>
      <c r="L33" s="634"/>
      <c r="M33" s="634"/>
      <c r="N33" s="634"/>
      <c r="O33" s="634"/>
      <c r="P33" s="634"/>
      <c r="Q33" s="635"/>
      <c r="R33" s="636">
        <v>77192</v>
      </c>
      <c r="S33" s="637"/>
      <c r="T33" s="637"/>
      <c r="U33" s="637"/>
      <c r="V33" s="637"/>
      <c r="W33" s="637"/>
      <c r="X33" s="637"/>
      <c r="Y33" s="638"/>
      <c r="Z33" s="639">
        <v>0.3</v>
      </c>
      <c r="AA33" s="639"/>
      <c r="AB33" s="639"/>
      <c r="AC33" s="639"/>
      <c r="AD33" s="640" t="s">
        <v>122</v>
      </c>
      <c r="AE33" s="640"/>
      <c r="AF33" s="640"/>
      <c r="AG33" s="640"/>
      <c r="AH33" s="640"/>
      <c r="AI33" s="640"/>
      <c r="AJ33" s="640"/>
      <c r="AK33" s="640"/>
      <c r="AL33" s="641" t="s">
        <v>122</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99.4</v>
      </c>
      <c r="BH33" s="695"/>
      <c r="BI33" s="695"/>
      <c r="BJ33" s="695"/>
      <c r="BK33" s="695"/>
      <c r="BL33" s="695"/>
      <c r="BM33" s="696">
        <v>94.6</v>
      </c>
      <c r="BN33" s="695"/>
      <c r="BO33" s="695"/>
      <c r="BP33" s="695"/>
      <c r="BQ33" s="697"/>
      <c r="BR33" s="694">
        <v>99.4</v>
      </c>
      <c r="BS33" s="695"/>
      <c r="BT33" s="695"/>
      <c r="BU33" s="695"/>
      <c r="BV33" s="695"/>
      <c r="BW33" s="695"/>
      <c r="BX33" s="696">
        <v>93.3</v>
      </c>
      <c r="BY33" s="695"/>
      <c r="BZ33" s="695"/>
      <c r="CA33" s="695"/>
      <c r="CB33" s="697"/>
      <c r="CD33" s="633" t="s">
        <v>307</v>
      </c>
      <c r="CE33" s="634"/>
      <c r="CF33" s="634"/>
      <c r="CG33" s="634"/>
      <c r="CH33" s="634"/>
      <c r="CI33" s="634"/>
      <c r="CJ33" s="634"/>
      <c r="CK33" s="634"/>
      <c r="CL33" s="634"/>
      <c r="CM33" s="634"/>
      <c r="CN33" s="634"/>
      <c r="CO33" s="634"/>
      <c r="CP33" s="634"/>
      <c r="CQ33" s="635"/>
      <c r="CR33" s="636">
        <v>13251699</v>
      </c>
      <c r="CS33" s="669"/>
      <c r="CT33" s="669"/>
      <c r="CU33" s="669"/>
      <c r="CV33" s="669"/>
      <c r="CW33" s="669"/>
      <c r="CX33" s="669"/>
      <c r="CY33" s="670"/>
      <c r="CZ33" s="641">
        <v>52.4</v>
      </c>
      <c r="DA33" s="667"/>
      <c r="DB33" s="667"/>
      <c r="DC33" s="671"/>
      <c r="DD33" s="645">
        <v>8691860</v>
      </c>
      <c r="DE33" s="669"/>
      <c r="DF33" s="669"/>
      <c r="DG33" s="669"/>
      <c r="DH33" s="669"/>
      <c r="DI33" s="669"/>
      <c r="DJ33" s="669"/>
      <c r="DK33" s="670"/>
      <c r="DL33" s="645">
        <v>5918123</v>
      </c>
      <c r="DM33" s="669"/>
      <c r="DN33" s="669"/>
      <c r="DO33" s="669"/>
      <c r="DP33" s="669"/>
      <c r="DQ33" s="669"/>
      <c r="DR33" s="669"/>
      <c r="DS33" s="669"/>
      <c r="DT33" s="669"/>
      <c r="DU33" s="669"/>
      <c r="DV33" s="670"/>
      <c r="DW33" s="641">
        <v>42</v>
      </c>
      <c r="DX33" s="667"/>
      <c r="DY33" s="667"/>
      <c r="DZ33" s="667"/>
      <c r="EA33" s="667"/>
      <c r="EB33" s="667"/>
      <c r="EC33" s="668"/>
    </row>
    <row r="34" spans="2:133" ht="11.25" customHeight="1" x14ac:dyDescent="0.15">
      <c r="B34" s="633" t="s">
        <v>308</v>
      </c>
      <c r="C34" s="634"/>
      <c r="D34" s="634"/>
      <c r="E34" s="634"/>
      <c r="F34" s="634"/>
      <c r="G34" s="634"/>
      <c r="H34" s="634"/>
      <c r="I34" s="634"/>
      <c r="J34" s="634"/>
      <c r="K34" s="634"/>
      <c r="L34" s="634"/>
      <c r="M34" s="634"/>
      <c r="N34" s="634"/>
      <c r="O34" s="634"/>
      <c r="P34" s="634"/>
      <c r="Q34" s="635"/>
      <c r="R34" s="636">
        <v>1042860</v>
      </c>
      <c r="S34" s="637"/>
      <c r="T34" s="637"/>
      <c r="U34" s="637"/>
      <c r="V34" s="637"/>
      <c r="W34" s="637"/>
      <c r="X34" s="637"/>
      <c r="Y34" s="638"/>
      <c r="Z34" s="639">
        <v>3.9</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309</v>
      </c>
      <c r="CE34" s="634"/>
      <c r="CF34" s="634"/>
      <c r="CG34" s="634"/>
      <c r="CH34" s="634"/>
      <c r="CI34" s="634"/>
      <c r="CJ34" s="634"/>
      <c r="CK34" s="634"/>
      <c r="CL34" s="634"/>
      <c r="CM34" s="634"/>
      <c r="CN34" s="634"/>
      <c r="CO34" s="634"/>
      <c r="CP34" s="634"/>
      <c r="CQ34" s="635"/>
      <c r="CR34" s="636">
        <v>3907002</v>
      </c>
      <c r="CS34" s="637"/>
      <c r="CT34" s="637"/>
      <c r="CU34" s="637"/>
      <c r="CV34" s="637"/>
      <c r="CW34" s="637"/>
      <c r="CX34" s="637"/>
      <c r="CY34" s="638"/>
      <c r="CZ34" s="641">
        <v>15.5</v>
      </c>
      <c r="DA34" s="667"/>
      <c r="DB34" s="667"/>
      <c r="DC34" s="671"/>
      <c r="DD34" s="645">
        <v>2372735</v>
      </c>
      <c r="DE34" s="637"/>
      <c r="DF34" s="637"/>
      <c r="DG34" s="637"/>
      <c r="DH34" s="637"/>
      <c r="DI34" s="637"/>
      <c r="DJ34" s="637"/>
      <c r="DK34" s="638"/>
      <c r="DL34" s="645">
        <v>2146174</v>
      </c>
      <c r="DM34" s="637"/>
      <c r="DN34" s="637"/>
      <c r="DO34" s="637"/>
      <c r="DP34" s="637"/>
      <c r="DQ34" s="637"/>
      <c r="DR34" s="637"/>
      <c r="DS34" s="637"/>
      <c r="DT34" s="637"/>
      <c r="DU34" s="637"/>
      <c r="DV34" s="638"/>
      <c r="DW34" s="641">
        <v>15.2</v>
      </c>
      <c r="DX34" s="667"/>
      <c r="DY34" s="667"/>
      <c r="DZ34" s="667"/>
      <c r="EA34" s="667"/>
      <c r="EB34" s="667"/>
      <c r="EC34" s="668"/>
    </row>
    <row r="35" spans="2:133" ht="11.25" customHeight="1" x14ac:dyDescent="0.15">
      <c r="B35" s="633" t="s">
        <v>310</v>
      </c>
      <c r="C35" s="634"/>
      <c r="D35" s="634"/>
      <c r="E35" s="634"/>
      <c r="F35" s="634"/>
      <c r="G35" s="634"/>
      <c r="H35" s="634"/>
      <c r="I35" s="634"/>
      <c r="J35" s="634"/>
      <c r="K35" s="634"/>
      <c r="L35" s="634"/>
      <c r="M35" s="634"/>
      <c r="N35" s="634"/>
      <c r="O35" s="634"/>
      <c r="P35" s="634"/>
      <c r="Q35" s="635"/>
      <c r="R35" s="636">
        <v>1743133</v>
      </c>
      <c r="S35" s="637"/>
      <c r="T35" s="637"/>
      <c r="U35" s="637"/>
      <c r="V35" s="637"/>
      <c r="W35" s="637"/>
      <c r="X35" s="637"/>
      <c r="Y35" s="638"/>
      <c r="Z35" s="639">
        <v>6.6</v>
      </c>
      <c r="AA35" s="639"/>
      <c r="AB35" s="639"/>
      <c r="AC35" s="639"/>
      <c r="AD35" s="640" t="s">
        <v>122</v>
      </c>
      <c r="AE35" s="640"/>
      <c r="AF35" s="640"/>
      <c r="AG35" s="640"/>
      <c r="AH35" s="640"/>
      <c r="AI35" s="640"/>
      <c r="AJ35" s="640"/>
      <c r="AK35" s="640"/>
      <c r="AL35" s="641" t="s">
        <v>122</v>
      </c>
      <c r="AM35" s="642"/>
      <c r="AN35" s="642"/>
      <c r="AO35" s="643"/>
      <c r="AP35" s="218"/>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472748</v>
      </c>
      <c r="CS35" s="669"/>
      <c r="CT35" s="669"/>
      <c r="CU35" s="669"/>
      <c r="CV35" s="669"/>
      <c r="CW35" s="669"/>
      <c r="CX35" s="669"/>
      <c r="CY35" s="670"/>
      <c r="CZ35" s="641">
        <v>1.9</v>
      </c>
      <c r="DA35" s="667"/>
      <c r="DB35" s="667"/>
      <c r="DC35" s="671"/>
      <c r="DD35" s="645">
        <v>337687</v>
      </c>
      <c r="DE35" s="669"/>
      <c r="DF35" s="669"/>
      <c r="DG35" s="669"/>
      <c r="DH35" s="669"/>
      <c r="DI35" s="669"/>
      <c r="DJ35" s="669"/>
      <c r="DK35" s="670"/>
      <c r="DL35" s="645">
        <v>286352</v>
      </c>
      <c r="DM35" s="669"/>
      <c r="DN35" s="669"/>
      <c r="DO35" s="669"/>
      <c r="DP35" s="669"/>
      <c r="DQ35" s="669"/>
      <c r="DR35" s="669"/>
      <c r="DS35" s="669"/>
      <c r="DT35" s="669"/>
      <c r="DU35" s="669"/>
      <c r="DV35" s="670"/>
      <c r="DW35" s="641">
        <v>2</v>
      </c>
      <c r="DX35" s="667"/>
      <c r="DY35" s="667"/>
      <c r="DZ35" s="667"/>
      <c r="EA35" s="667"/>
      <c r="EB35" s="667"/>
      <c r="EC35" s="668"/>
    </row>
    <row r="36" spans="2:133" ht="11.25" customHeight="1" x14ac:dyDescent="0.15">
      <c r="B36" s="633" t="s">
        <v>314</v>
      </c>
      <c r="C36" s="634"/>
      <c r="D36" s="634"/>
      <c r="E36" s="634"/>
      <c r="F36" s="634"/>
      <c r="G36" s="634"/>
      <c r="H36" s="634"/>
      <c r="I36" s="634"/>
      <c r="J36" s="634"/>
      <c r="K36" s="634"/>
      <c r="L36" s="634"/>
      <c r="M36" s="634"/>
      <c r="N36" s="634"/>
      <c r="O36" s="634"/>
      <c r="P36" s="634"/>
      <c r="Q36" s="635"/>
      <c r="R36" s="636">
        <v>1905061</v>
      </c>
      <c r="S36" s="637"/>
      <c r="T36" s="637"/>
      <c r="U36" s="637"/>
      <c r="V36" s="637"/>
      <c r="W36" s="637"/>
      <c r="X36" s="637"/>
      <c r="Y36" s="638"/>
      <c r="Z36" s="639">
        <v>7.2</v>
      </c>
      <c r="AA36" s="639"/>
      <c r="AB36" s="639"/>
      <c r="AC36" s="639"/>
      <c r="AD36" s="640" t="s">
        <v>122</v>
      </c>
      <c r="AE36" s="640"/>
      <c r="AF36" s="640"/>
      <c r="AG36" s="640"/>
      <c r="AH36" s="640"/>
      <c r="AI36" s="640"/>
      <c r="AJ36" s="640"/>
      <c r="AK36" s="640"/>
      <c r="AL36" s="641" t="s">
        <v>122</v>
      </c>
      <c r="AM36" s="642"/>
      <c r="AN36" s="642"/>
      <c r="AO36" s="643"/>
      <c r="AP36" s="218"/>
      <c r="AQ36" s="702" t="s">
        <v>315</v>
      </c>
      <c r="AR36" s="703"/>
      <c r="AS36" s="703"/>
      <c r="AT36" s="703"/>
      <c r="AU36" s="703"/>
      <c r="AV36" s="703"/>
      <c r="AW36" s="703"/>
      <c r="AX36" s="703"/>
      <c r="AY36" s="704"/>
      <c r="AZ36" s="625">
        <v>3542938</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75465</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2475236</v>
      </c>
      <c r="CS36" s="637"/>
      <c r="CT36" s="637"/>
      <c r="CU36" s="637"/>
      <c r="CV36" s="637"/>
      <c r="CW36" s="637"/>
      <c r="CX36" s="637"/>
      <c r="CY36" s="638"/>
      <c r="CZ36" s="641">
        <v>9.8000000000000007</v>
      </c>
      <c r="DA36" s="667"/>
      <c r="DB36" s="667"/>
      <c r="DC36" s="671"/>
      <c r="DD36" s="645">
        <v>1935123</v>
      </c>
      <c r="DE36" s="637"/>
      <c r="DF36" s="637"/>
      <c r="DG36" s="637"/>
      <c r="DH36" s="637"/>
      <c r="DI36" s="637"/>
      <c r="DJ36" s="637"/>
      <c r="DK36" s="638"/>
      <c r="DL36" s="645">
        <v>1320895</v>
      </c>
      <c r="DM36" s="637"/>
      <c r="DN36" s="637"/>
      <c r="DO36" s="637"/>
      <c r="DP36" s="637"/>
      <c r="DQ36" s="637"/>
      <c r="DR36" s="637"/>
      <c r="DS36" s="637"/>
      <c r="DT36" s="637"/>
      <c r="DU36" s="637"/>
      <c r="DV36" s="638"/>
      <c r="DW36" s="641">
        <v>9.4</v>
      </c>
      <c r="DX36" s="667"/>
      <c r="DY36" s="667"/>
      <c r="DZ36" s="667"/>
      <c r="EA36" s="667"/>
      <c r="EB36" s="667"/>
      <c r="EC36" s="668"/>
    </row>
    <row r="37" spans="2:133" ht="11.25" customHeight="1" x14ac:dyDescent="0.15">
      <c r="B37" s="633" t="s">
        <v>318</v>
      </c>
      <c r="C37" s="634"/>
      <c r="D37" s="634"/>
      <c r="E37" s="634"/>
      <c r="F37" s="634"/>
      <c r="G37" s="634"/>
      <c r="H37" s="634"/>
      <c r="I37" s="634"/>
      <c r="J37" s="634"/>
      <c r="K37" s="634"/>
      <c r="L37" s="634"/>
      <c r="M37" s="634"/>
      <c r="N37" s="634"/>
      <c r="O37" s="634"/>
      <c r="P37" s="634"/>
      <c r="Q37" s="635"/>
      <c r="R37" s="636">
        <v>724782</v>
      </c>
      <c r="S37" s="637"/>
      <c r="T37" s="637"/>
      <c r="U37" s="637"/>
      <c r="V37" s="637"/>
      <c r="W37" s="637"/>
      <c r="X37" s="637"/>
      <c r="Y37" s="638"/>
      <c r="Z37" s="639">
        <v>2.7</v>
      </c>
      <c r="AA37" s="639"/>
      <c r="AB37" s="639"/>
      <c r="AC37" s="639"/>
      <c r="AD37" s="640">
        <v>573</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1060767</v>
      </c>
      <c r="BA37" s="637"/>
      <c r="BB37" s="637"/>
      <c r="BC37" s="637"/>
      <c r="BD37" s="669"/>
      <c r="BE37" s="669"/>
      <c r="BF37" s="691"/>
      <c r="BG37" s="633" t="s">
        <v>320</v>
      </c>
      <c r="BH37" s="634"/>
      <c r="BI37" s="634"/>
      <c r="BJ37" s="634"/>
      <c r="BK37" s="634"/>
      <c r="BL37" s="634"/>
      <c r="BM37" s="634"/>
      <c r="BN37" s="634"/>
      <c r="BO37" s="634"/>
      <c r="BP37" s="634"/>
      <c r="BQ37" s="634"/>
      <c r="BR37" s="634"/>
      <c r="BS37" s="634"/>
      <c r="BT37" s="634"/>
      <c r="BU37" s="635"/>
      <c r="BV37" s="636">
        <v>50137</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2276</v>
      </c>
      <c r="CS37" s="669"/>
      <c r="CT37" s="669"/>
      <c r="CU37" s="669"/>
      <c r="CV37" s="669"/>
      <c r="CW37" s="669"/>
      <c r="CX37" s="669"/>
      <c r="CY37" s="670"/>
      <c r="CZ37" s="641">
        <v>0</v>
      </c>
      <c r="DA37" s="667"/>
      <c r="DB37" s="667"/>
      <c r="DC37" s="671"/>
      <c r="DD37" s="645">
        <v>2276</v>
      </c>
      <c r="DE37" s="669"/>
      <c r="DF37" s="669"/>
      <c r="DG37" s="669"/>
      <c r="DH37" s="669"/>
      <c r="DI37" s="669"/>
      <c r="DJ37" s="669"/>
      <c r="DK37" s="670"/>
      <c r="DL37" s="645">
        <v>2276</v>
      </c>
      <c r="DM37" s="669"/>
      <c r="DN37" s="669"/>
      <c r="DO37" s="669"/>
      <c r="DP37" s="669"/>
      <c r="DQ37" s="669"/>
      <c r="DR37" s="669"/>
      <c r="DS37" s="669"/>
      <c r="DT37" s="669"/>
      <c r="DU37" s="669"/>
      <c r="DV37" s="670"/>
      <c r="DW37" s="641">
        <v>0</v>
      </c>
      <c r="DX37" s="667"/>
      <c r="DY37" s="667"/>
      <c r="DZ37" s="667"/>
      <c r="EA37" s="667"/>
      <c r="EB37" s="667"/>
      <c r="EC37" s="668"/>
    </row>
    <row r="38" spans="2:133" ht="11.25" customHeight="1" x14ac:dyDescent="0.15">
      <c r="B38" s="633" t="s">
        <v>322</v>
      </c>
      <c r="C38" s="634"/>
      <c r="D38" s="634"/>
      <c r="E38" s="634"/>
      <c r="F38" s="634"/>
      <c r="G38" s="634"/>
      <c r="H38" s="634"/>
      <c r="I38" s="634"/>
      <c r="J38" s="634"/>
      <c r="K38" s="634"/>
      <c r="L38" s="634"/>
      <c r="M38" s="634"/>
      <c r="N38" s="634"/>
      <c r="O38" s="634"/>
      <c r="P38" s="634"/>
      <c r="Q38" s="635"/>
      <c r="R38" s="636">
        <v>2162500</v>
      </c>
      <c r="S38" s="637"/>
      <c r="T38" s="637"/>
      <c r="U38" s="637"/>
      <c r="V38" s="637"/>
      <c r="W38" s="637"/>
      <c r="X38" s="637"/>
      <c r="Y38" s="638"/>
      <c r="Z38" s="639">
        <v>8.1999999999999993</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505358</v>
      </c>
      <c r="BA38" s="637"/>
      <c r="BB38" s="637"/>
      <c r="BC38" s="637"/>
      <c r="BD38" s="669"/>
      <c r="BE38" s="669"/>
      <c r="BF38" s="691"/>
      <c r="BG38" s="633" t="s">
        <v>324</v>
      </c>
      <c r="BH38" s="634"/>
      <c r="BI38" s="634"/>
      <c r="BJ38" s="634"/>
      <c r="BK38" s="634"/>
      <c r="BL38" s="634"/>
      <c r="BM38" s="634"/>
      <c r="BN38" s="634"/>
      <c r="BO38" s="634"/>
      <c r="BP38" s="634"/>
      <c r="BQ38" s="634"/>
      <c r="BR38" s="634"/>
      <c r="BS38" s="634"/>
      <c r="BT38" s="634"/>
      <c r="BU38" s="635"/>
      <c r="BV38" s="636">
        <v>3717</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1637592</v>
      </c>
      <c r="CS38" s="637"/>
      <c r="CT38" s="637"/>
      <c r="CU38" s="637"/>
      <c r="CV38" s="637"/>
      <c r="CW38" s="637"/>
      <c r="CX38" s="637"/>
      <c r="CY38" s="638"/>
      <c r="CZ38" s="641">
        <v>6.5</v>
      </c>
      <c r="DA38" s="667"/>
      <c r="DB38" s="667"/>
      <c r="DC38" s="671"/>
      <c r="DD38" s="645">
        <v>1422283</v>
      </c>
      <c r="DE38" s="637"/>
      <c r="DF38" s="637"/>
      <c r="DG38" s="637"/>
      <c r="DH38" s="637"/>
      <c r="DI38" s="637"/>
      <c r="DJ38" s="637"/>
      <c r="DK38" s="638"/>
      <c r="DL38" s="645">
        <v>1228335</v>
      </c>
      <c r="DM38" s="637"/>
      <c r="DN38" s="637"/>
      <c r="DO38" s="637"/>
      <c r="DP38" s="637"/>
      <c r="DQ38" s="637"/>
      <c r="DR38" s="637"/>
      <c r="DS38" s="637"/>
      <c r="DT38" s="637"/>
      <c r="DU38" s="637"/>
      <c r="DV38" s="638"/>
      <c r="DW38" s="641">
        <v>8.6999999999999993</v>
      </c>
      <c r="DX38" s="667"/>
      <c r="DY38" s="667"/>
      <c r="DZ38" s="667"/>
      <c r="EA38" s="667"/>
      <c r="EB38" s="667"/>
      <c r="EC38" s="668"/>
    </row>
    <row r="39" spans="2:133" ht="11.25" customHeight="1" x14ac:dyDescent="0.15">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329444</v>
      </c>
      <c r="BA39" s="637"/>
      <c r="BB39" s="637"/>
      <c r="BC39" s="637"/>
      <c r="BD39" s="669"/>
      <c r="BE39" s="669"/>
      <c r="BF39" s="691"/>
      <c r="BG39" s="633" t="s">
        <v>328</v>
      </c>
      <c r="BH39" s="634"/>
      <c r="BI39" s="634"/>
      <c r="BJ39" s="634"/>
      <c r="BK39" s="634"/>
      <c r="BL39" s="634"/>
      <c r="BM39" s="634"/>
      <c r="BN39" s="634"/>
      <c r="BO39" s="634"/>
      <c r="BP39" s="634"/>
      <c r="BQ39" s="634"/>
      <c r="BR39" s="634"/>
      <c r="BS39" s="634"/>
      <c r="BT39" s="634"/>
      <c r="BU39" s="635"/>
      <c r="BV39" s="636">
        <v>5498</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3297137</v>
      </c>
      <c r="CS39" s="669"/>
      <c r="CT39" s="669"/>
      <c r="CU39" s="669"/>
      <c r="CV39" s="669"/>
      <c r="CW39" s="669"/>
      <c r="CX39" s="669"/>
      <c r="CY39" s="670"/>
      <c r="CZ39" s="641">
        <v>13</v>
      </c>
      <c r="DA39" s="667"/>
      <c r="DB39" s="667"/>
      <c r="DC39" s="671"/>
      <c r="DD39" s="645">
        <v>1469776</v>
      </c>
      <c r="DE39" s="669"/>
      <c r="DF39" s="669"/>
      <c r="DG39" s="669"/>
      <c r="DH39" s="669"/>
      <c r="DI39" s="669"/>
      <c r="DJ39" s="669"/>
      <c r="DK39" s="670"/>
      <c r="DL39" s="645" t="s">
        <v>122</v>
      </c>
      <c r="DM39" s="669"/>
      <c r="DN39" s="669"/>
      <c r="DO39" s="669"/>
      <c r="DP39" s="669"/>
      <c r="DQ39" s="669"/>
      <c r="DR39" s="669"/>
      <c r="DS39" s="669"/>
      <c r="DT39" s="669"/>
      <c r="DU39" s="669"/>
      <c r="DV39" s="670"/>
      <c r="DW39" s="641" t="s">
        <v>122</v>
      </c>
      <c r="DX39" s="667"/>
      <c r="DY39" s="667"/>
      <c r="DZ39" s="667"/>
      <c r="EA39" s="667"/>
      <c r="EB39" s="667"/>
      <c r="EC39" s="668"/>
    </row>
    <row r="40" spans="2:133" ht="11.25" customHeight="1" x14ac:dyDescent="0.15">
      <c r="B40" s="633" t="s">
        <v>330</v>
      </c>
      <c r="C40" s="634"/>
      <c r="D40" s="634"/>
      <c r="E40" s="634"/>
      <c r="F40" s="634"/>
      <c r="G40" s="634"/>
      <c r="H40" s="634"/>
      <c r="I40" s="634"/>
      <c r="J40" s="634"/>
      <c r="K40" s="634"/>
      <c r="L40" s="634"/>
      <c r="M40" s="634"/>
      <c r="N40" s="634"/>
      <c r="O40" s="634"/>
      <c r="P40" s="634"/>
      <c r="Q40" s="635"/>
      <c r="R40" s="636" t="s">
        <v>122</v>
      </c>
      <c r="S40" s="637"/>
      <c r="T40" s="637"/>
      <c r="U40" s="637"/>
      <c r="V40" s="637"/>
      <c r="W40" s="637"/>
      <c r="X40" s="637"/>
      <c r="Y40" s="638"/>
      <c r="Z40" s="639" t="s">
        <v>122</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v>67497</v>
      </c>
      <c r="BA40" s="637"/>
      <c r="BB40" s="637"/>
      <c r="BC40" s="637"/>
      <c r="BD40" s="669"/>
      <c r="BE40" s="669"/>
      <c r="BF40" s="691"/>
      <c r="BG40" s="684" t="s">
        <v>332</v>
      </c>
      <c r="BH40" s="685"/>
      <c r="BI40" s="685"/>
      <c r="BJ40" s="685"/>
      <c r="BK40" s="685"/>
      <c r="BL40" s="214"/>
      <c r="BM40" s="634" t="s">
        <v>333</v>
      </c>
      <c r="BN40" s="634"/>
      <c r="BO40" s="634"/>
      <c r="BP40" s="634"/>
      <c r="BQ40" s="634"/>
      <c r="BR40" s="634"/>
      <c r="BS40" s="634"/>
      <c r="BT40" s="634"/>
      <c r="BU40" s="635"/>
      <c r="BV40" s="636">
        <v>104</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1461984</v>
      </c>
      <c r="CS40" s="637"/>
      <c r="CT40" s="637"/>
      <c r="CU40" s="637"/>
      <c r="CV40" s="637"/>
      <c r="CW40" s="637"/>
      <c r="CX40" s="637"/>
      <c r="CY40" s="638"/>
      <c r="CZ40" s="641">
        <v>5.8</v>
      </c>
      <c r="DA40" s="667"/>
      <c r="DB40" s="667"/>
      <c r="DC40" s="671"/>
      <c r="DD40" s="645">
        <v>1154256</v>
      </c>
      <c r="DE40" s="637"/>
      <c r="DF40" s="637"/>
      <c r="DG40" s="637"/>
      <c r="DH40" s="637"/>
      <c r="DI40" s="637"/>
      <c r="DJ40" s="637"/>
      <c r="DK40" s="638"/>
      <c r="DL40" s="645">
        <v>936367</v>
      </c>
      <c r="DM40" s="637"/>
      <c r="DN40" s="637"/>
      <c r="DO40" s="637"/>
      <c r="DP40" s="637"/>
      <c r="DQ40" s="637"/>
      <c r="DR40" s="637"/>
      <c r="DS40" s="637"/>
      <c r="DT40" s="637"/>
      <c r="DU40" s="637"/>
      <c r="DV40" s="638"/>
      <c r="DW40" s="641">
        <v>6.6</v>
      </c>
      <c r="DX40" s="667"/>
      <c r="DY40" s="667"/>
      <c r="DZ40" s="667"/>
      <c r="EA40" s="667"/>
      <c r="EB40" s="667"/>
      <c r="EC40" s="668"/>
    </row>
    <row r="41" spans="2:133" ht="11.25" customHeight="1" x14ac:dyDescent="0.15">
      <c r="B41" s="657" t="s">
        <v>335</v>
      </c>
      <c r="C41" s="658"/>
      <c r="D41" s="658"/>
      <c r="E41" s="658"/>
      <c r="F41" s="658"/>
      <c r="G41" s="658"/>
      <c r="H41" s="658"/>
      <c r="I41" s="658"/>
      <c r="J41" s="658"/>
      <c r="K41" s="658"/>
      <c r="L41" s="658"/>
      <c r="M41" s="658"/>
      <c r="N41" s="658"/>
      <c r="O41" s="658"/>
      <c r="P41" s="658"/>
      <c r="Q41" s="659"/>
      <c r="R41" s="708">
        <v>26512445</v>
      </c>
      <c r="S41" s="709"/>
      <c r="T41" s="709"/>
      <c r="U41" s="709"/>
      <c r="V41" s="709"/>
      <c r="W41" s="709"/>
      <c r="X41" s="709"/>
      <c r="Y41" s="713"/>
      <c r="Z41" s="714">
        <v>100</v>
      </c>
      <c r="AA41" s="714"/>
      <c r="AB41" s="714"/>
      <c r="AC41" s="714"/>
      <c r="AD41" s="715">
        <v>14087115</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312928</v>
      </c>
      <c r="BA41" s="637"/>
      <c r="BB41" s="637"/>
      <c r="BC41" s="637"/>
      <c r="BD41" s="669"/>
      <c r="BE41" s="669"/>
      <c r="BF41" s="691"/>
      <c r="BG41" s="684"/>
      <c r="BH41" s="685"/>
      <c r="BI41" s="685"/>
      <c r="BJ41" s="685"/>
      <c r="BK41" s="685"/>
      <c r="BL41" s="214"/>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9"/>
      <c r="CT41" s="669"/>
      <c r="CU41" s="669"/>
      <c r="CV41" s="669"/>
      <c r="CW41" s="669"/>
      <c r="CX41" s="669"/>
      <c r="CY41" s="670"/>
      <c r="CZ41" s="641" t="s">
        <v>122</v>
      </c>
      <c r="DA41" s="667"/>
      <c r="DB41" s="667"/>
      <c r="DC41" s="671"/>
      <c r="DD41" s="645" t="s">
        <v>122</v>
      </c>
      <c r="DE41" s="669"/>
      <c r="DF41" s="669"/>
      <c r="DG41" s="669"/>
      <c r="DH41" s="669"/>
      <c r="DI41" s="669"/>
      <c r="DJ41" s="669"/>
      <c r="DK41" s="670"/>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339</v>
      </c>
      <c r="AR42" s="706"/>
      <c r="AS42" s="706"/>
      <c r="AT42" s="706"/>
      <c r="AU42" s="706"/>
      <c r="AV42" s="706"/>
      <c r="AW42" s="706"/>
      <c r="AX42" s="706"/>
      <c r="AY42" s="707"/>
      <c r="AZ42" s="708">
        <v>1266944</v>
      </c>
      <c r="BA42" s="709"/>
      <c r="BB42" s="709"/>
      <c r="BC42" s="709"/>
      <c r="BD42" s="695"/>
      <c r="BE42" s="695"/>
      <c r="BF42" s="697"/>
      <c r="BG42" s="686"/>
      <c r="BH42" s="687"/>
      <c r="BI42" s="687"/>
      <c r="BJ42" s="687"/>
      <c r="BK42" s="687"/>
      <c r="BL42" s="215"/>
      <c r="BM42" s="658" t="s">
        <v>340</v>
      </c>
      <c r="BN42" s="658"/>
      <c r="BO42" s="658"/>
      <c r="BP42" s="658"/>
      <c r="BQ42" s="658"/>
      <c r="BR42" s="658"/>
      <c r="BS42" s="658"/>
      <c r="BT42" s="658"/>
      <c r="BU42" s="659"/>
      <c r="BV42" s="708">
        <v>424</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3062631</v>
      </c>
      <c r="CS42" s="669"/>
      <c r="CT42" s="669"/>
      <c r="CU42" s="669"/>
      <c r="CV42" s="669"/>
      <c r="CW42" s="669"/>
      <c r="CX42" s="669"/>
      <c r="CY42" s="670"/>
      <c r="CZ42" s="641">
        <v>12.1</v>
      </c>
      <c r="DA42" s="667"/>
      <c r="DB42" s="667"/>
      <c r="DC42" s="671"/>
      <c r="DD42" s="645">
        <v>604113</v>
      </c>
      <c r="DE42" s="669"/>
      <c r="DF42" s="669"/>
      <c r="DG42" s="669"/>
      <c r="DH42" s="669"/>
      <c r="DI42" s="669"/>
      <c r="DJ42" s="669"/>
      <c r="DK42" s="670"/>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342</v>
      </c>
      <c r="CD43" s="633" t="s">
        <v>343</v>
      </c>
      <c r="CE43" s="634"/>
      <c r="CF43" s="634"/>
      <c r="CG43" s="634"/>
      <c r="CH43" s="634"/>
      <c r="CI43" s="634"/>
      <c r="CJ43" s="634"/>
      <c r="CK43" s="634"/>
      <c r="CL43" s="634"/>
      <c r="CM43" s="634"/>
      <c r="CN43" s="634"/>
      <c r="CO43" s="634"/>
      <c r="CP43" s="634"/>
      <c r="CQ43" s="635"/>
      <c r="CR43" s="636">
        <v>77710</v>
      </c>
      <c r="CS43" s="669"/>
      <c r="CT43" s="669"/>
      <c r="CU43" s="669"/>
      <c r="CV43" s="669"/>
      <c r="CW43" s="669"/>
      <c r="CX43" s="669"/>
      <c r="CY43" s="670"/>
      <c r="CZ43" s="641">
        <v>0.3</v>
      </c>
      <c r="DA43" s="667"/>
      <c r="DB43" s="667"/>
      <c r="DC43" s="671"/>
      <c r="DD43" s="645">
        <v>77710</v>
      </c>
      <c r="DE43" s="669"/>
      <c r="DF43" s="669"/>
      <c r="DG43" s="669"/>
      <c r="DH43" s="669"/>
      <c r="DI43" s="669"/>
      <c r="DJ43" s="669"/>
      <c r="DK43" s="670"/>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2923971</v>
      </c>
      <c r="CS44" s="637"/>
      <c r="CT44" s="637"/>
      <c r="CU44" s="637"/>
      <c r="CV44" s="637"/>
      <c r="CW44" s="637"/>
      <c r="CX44" s="637"/>
      <c r="CY44" s="638"/>
      <c r="CZ44" s="641">
        <v>11.6</v>
      </c>
      <c r="DA44" s="642"/>
      <c r="DB44" s="642"/>
      <c r="DC44" s="648"/>
      <c r="DD44" s="645">
        <v>582640</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1421458</v>
      </c>
      <c r="CS45" s="669"/>
      <c r="CT45" s="669"/>
      <c r="CU45" s="669"/>
      <c r="CV45" s="669"/>
      <c r="CW45" s="669"/>
      <c r="CX45" s="669"/>
      <c r="CY45" s="670"/>
      <c r="CZ45" s="641">
        <v>5.6</v>
      </c>
      <c r="DA45" s="667"/>
      <c r="DB45" s="667"/>
      <c r="DC45" s="671"/>
      <c r="DD45" s="645">
        <v>147145</v>
      </c>
      <c r="DE45" s="669"/>
      <c r="DF45" s="669"/>
      <c r="DG45" s="669"/>
      <c r="DH45" s="669"/>
      <c r="DI45" s="669"/>
      <c r="DJ45" s="669"/>
      <c r="DK45" s="670"/>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348</v>
      </c>
      <c r="CG46" s="634"/>
      <c r="CH46" s="634"/>
      <c r="CI46" s="634"/>
      <c r="CJ46" s="634"/>
      <c r="CK46" s="634"/>
      <c r="CL46" s="634"/>
      <c r="CM46" s="634"/>
      <c r="CN46" s="634"/>
      <c r="CO46" s="634"/>
      <c r="CP46" s="634"/>
      <c r="CQ46" s="635"/>
      <c r="CR46" s="636">
        <v>1333258</v>
      </c>
      <c r="CS46" s="637"/>
      <c r="CT46" s="637"/>
      <c r="CU46" s="637"/>
      <c r="CV46" s="637"/>
      <c r="CW46" s="637"/>
      <c r="CX46" s="637"/>
      <c r="CY46" s="638"/>
      <c r="CZ46" s="641">
        <v>5.3</v>
      </c>
      <c r="DA46" s="642"/>
      <c r="DB46" s="642"/>
      <c r="DC46" s="648"/>
      <c r="DD46" s="645">
        <v>370600</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349</v>
      </c>
      <c r="CG47" s="634"/>
      <c r="CH47" s="634"/>
      <c r="CI47" s="634"/>
      <c r="CJ47" s="634"/>
      <c r="CK47" s="634"/>
      <c r="CL47" s="634"/>
      <c r="CM47" s="634"/>
      <c r="CN47" s="634"/>
      <c r="CO47" s="634"/>
      <c r="CP47" s="634"/>
      <c r="CQ47" s="635"/>
      <c r="CR47" s="636">
        <v>138660</v>
      </c>
      <c r="CS47" s="669"/>
      <c r="CT47" s="669"/>
      <c r="CU47" s="669"/>
      <c r="CV47" s="669"/>
      <c r="CW47" s="669"/>
      <c r="CX47" s="669"/>
      <c r="CY47" s="670"/>
      <c r="CZ47" s="641">
        <v>0.5</v>
      </c>
      <c r="DA47" s="667"/>
      <c r="DB47" s="667"/>
      <c r="DC47" s="671"/>
      <c r="DD47" s="645">
        <v>21473</v>
      </c>
      <c r="DE47" s="669"/>
      <c r="DF47" s="669"/>
      <c r="DG47" s="669"/>
      <c r="DH47" s="669"/>
      <c r="DI47" s="669"/>
      <c r="DJ47" s="669"/>
      <c r="DK47" s="670"/>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351</v>
      </c>
      <c r="CE49" s="658"/>
      <c r="CF49" s="658"/>
      <c r="CG49" s="658"/>
      <c r="CH49" s="658"/>
      <c r="CI49" s="658"/>
      <c r="CJ49" s="658"/>
      <c r="CK49" s="658"/>
      <c r="CL49" s="658"/>
      <c r="CM49" s="658"/>
      <c r="CN49" s="658"/>
      <c r="CO49" s="658"/>
      <c r="CP49" s="658"/>
      <c r="CQ49" s="659"/>
      <c r="CR49" s="708">
        <v>25287434</v>
      </c>
      <c r="CS49" s="695"/>
      <c r="CT49" s="695"/>
      <c r="CU49" s="695"/>
      <c r="CV49" s="695"/>
      <c r="CW49" s="695"/>
      <c r="CX49" s="695"/>
      <c r="CY49" s="724"/>
      <c r="CZ49" s="716">
        <v>100</v>
      </c>
      <c r="DA49" s="725"/>
      <c r="DB49" s="725"/>
      <c r="DC49" s="726"/>
      <c r="DD49" s="727">
        <v>16824592</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CbX5YpKpJ/Xr4Kc6kfOUIr3ujUD167+c/jNGr/S5D70tz1Hkjs043+r3EUgEYFub96oOf6X3mcSSETjx5/al9Q==" saltValue="FeHMng/fMQddl3i2woK3w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1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9"/>
    </row>
    <row r="6" spans="1:131" s="230"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15">
      <c r="A7" s="231">
        <v>1</v>
      </c>
      <c r="B7" s="762" t="s">
        <v>374</v>
      </c>
      <c r="C7" s="763"/>
      <c r="D7" s="763"/>
      <c r="E7" s="763"/>
      <c r="F7" s="763"/>
      <c r="G7" s="763"/>
      <c r="H7" s="763"/>
      <c r="I7" s="763"/>
      <c r="J7" s="763"/>
      <c r="K7" s="763"/>
      <c r="L7" s="763"/>
      <c r="M7" s="763"/>
      <c r="N7" s="763"/>
      <c r="O7" s="763"/>
      <c r="P7" s="764"/>
      <c r="Q7" s="765">
        <v>26416</v>
      </c>
      <c r="R7" s="766"/>
      <c r="S7" s="766"/>
      <c r="T7" s="766"/>
      <c r="U7" s="766"/>
      <c r="V7" s="766">
        <v>25191</v>
      </c>
      <c r="W7" s="766"/>
      <c r="X7" s="766"/>
      <c r="Y7" s="766"/>
      <c r="Z7" s="766"/>
      <c r="AA7" s="766">
        <v>1224</v>
      </c>
      <c r="AB7" s="766"/>
      <c r="AC7" s="766"/>
      <c r="AD7" s="766"/>
      <c r="AE7" s="767"/>
      <c r="AF7" s="768">
        <v>1032</v>
      </c>
      <c r="AG7" s="769"/>
      <c r="AH7" s="769"/>
      <c r="AI7" s="769"/>
      <c r="AJ7" s="770"/>
      <c r="AK7" s="771">
        <v>1668</v>
      </c>
      <c r="AL7" s="772"/>
      <c r="AM7" s="772"/>
      <c r="AN7" s="772"/>
      <c r="AO7" s="772"/>
      <c r="AP7" s="772">
        <v>22026</v>
      </c>
      <c r="AQ7" s="772"/>
      <c r="AR7" s="772"/>
      <c r="AS7" s="772"/>
      <c r="AT7" s="772"/>
      <c r="AU7" s="773" t="s">
        <v>564</v>
      </c>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567</v>
      </c>
      <c r="BT7" s="760"/>
      <c r="BU7" s="760"/>
      <c r="BV7" s="760"/>
      <c r="BW7" s="760"/>
      <c r="BX7" s="760"/>
      <c r="BY7" s="760"/>
      <c r="BZ7" s="760"/>
      <c r="CA7" s="760"/>
      <c r="CB7" s="760"/>
      <c r="CC7" s="760"/>
      <c r="CD7" s="760"/>
      <c r="CE7" s="760"/>
      <c r="CF7" s="760"/>
      <c r="CG7" s="775"/>
      <c r="CH7" s="756">
        <v>1</v>
      </c>
      <c r="CI7" s="757"/>
      <c r="CJ7" s="757"/>
      <c r="CK7" s="757"/>
      <c r="CL7" s="758"/>
      <c r="CM7" s="756">
        <v>12</v>
      </c>
      <c r="CN7" s="757"/>
      <c r="CO7" s="757"/>
      <c r="CP7" s="757"/>
      <c r="CQ7" s="758"/>
      <c r="CR7" s="756">
        <v>13</v>
      </c>
      <c r="CS7" s="757"/>
      <c r="CT7" s="757"/>
      <c r="CU7" s="757"/>
      <c r="CV7" s="758"/>
      <c r="CW7" s="756" t="s">
        <v>490</v>
      </c>
      <c r="CX7" s="757"/>
      <c r="CY7" s="757"/>
      <c r="CZ7" s="757"/>
      <c r="DA7" s="758"/>
      <c r="DB7" s="756" t="s">
        <v>490</v>
      </c>
      <c r="DC7" s="757"/>
      <c r="DD7" s="757"/>
      <c r="DE7" s="757"/>
      <c r="DF7" s="758"/>
      <c r="DG7" s="756" t="s">
        <v>490</v>
      </c>
      <c r="DH7" s="757"/>
      <c r="DI7" s="757"/>
      <c r="DJ7" s="757"/>
      <c r="DK7" s="758"/>
      <c r="DL7" s="756" t="s">
        <v>490</v>
      </c>
      <c r="DM7" s="757"/>
      <c r="DN7" s="757"/>
      <c r="DO7" s="757"/>
      <c r="DP7" s="758"/>
      <c r="DQ7" s="756" t="s">
        <v>490</v>
      </c>
      <c r="DR7" s="757"/>
      <c r="DS7" s="757"/>
      <c r="DT7" s="757"/>
      <c r="DU7" s="758"/>
      <c r="DV7" s="759"/>
      <c r="DW7" s="760"/>
      <c r="DX7" s="760"/>
      <c r="DY7" s="760"/>
      <c r="DZ7" s="761"/>
      <c r="EA7" s="229"/>
    </row>
    <row r="8" spans="1:131" s="230" customFormat="1" ht="26.25" customHeight="1" x14ac:dyDescent="0.15">
      <c r="A8" s="233">
        <v>2</v>
      </c>
      <c r="B8" s="793" t="s">
        <v>375</v>
      </c>
      <c r="C8" s="794"/>
      <c r="D8" s="794"/>
      <c r="E8" s="794"/>
      <c r="F8" s="794"/>
      <c r="G8" s="794"/>
      <c r="H8" s="794"/>
      <c r="I8" s="794"/>
      <c r="J8" s="794"/>
      <c r="K8" s="794"/>
      <c r="L8" s="794"/>
      <c r="M8" s="794"/>
      <c r="N8" s="794"/>
      <c r="O8" s="794"/>
      <c r="P8" s="795"/>
      <c r="Q8" s="796">
        <v>147</v>
      </c>
      <c r="R8" s="797"/>
      <c r="S8" s="797"/>
      <c r="T8" s="797"/>
      <c r="U8" s="797"/>
      <c r="V8" s="797">
        <v>147</v>
      </c>
      <c r="W8" s="797"/>
      <c r="X8" s="797"/>
      <c r="Y8" s="797"/>
      <c r="Z8" s="797"/>
      <c r="AA8" s="797">
        <v>1</v>
      </c>
      <c r="AB8" s="797"/>
      <c r="AC8" s="797"/>
      <c r="AD8" s="797"/>
      <c r="AE8" s="798"/>
      <c r="AF8" s="799">
        <v>1</v>
      </c>
      <c r="AG8" s="800"/>
      <c r="AH8" s="800"/>
      <c r="AI8" s="800"/>
      <c r="AJ8" s="801"/>
      <c r="AK8" s="782">
        <v>46</v>
      </c>
      <c r="AL8" s="783"/>
      <c r="AM8" s="783"/>
      <c r="AN8" s="783"/>
      <c r="AO8" s="783"/>
      <c r="AP8" s="783">
        <v>0</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t="s">
        <v>570</v>
      </c>
      <c r="BS8" s="786" t="s">
        <v>568</v>
      </c>
      <c r="BT8" s="787"/>
      <c r="BU8" s="787"/>
      <c r="BV8" s="787"/>
      <c r="BW8" s="787"/>
      <c r="BX8" s="787"/>
      <c r="BY8" s="787"/>
      <c r="BZ8" s="787"/>
      <c r="CA8" s="787"/>
      <c r="CB8" s="787"/>
      <c r="CC8" s="787"/>
      <c r="CD8" s="787"/>
      <c r="CE8" s="787"/>
      <c r="CF8" s="787"/>
      <c r="CG8" s="788"/>
      <c r="CH8" s="789">
        <v>1</v>
      </c>
      <c r="CI8" s="790"/>
      <c r="CJ8" s="790"/>
      <c r="CK8" s="790"/>
      <c r="CL8" s="791"/>
      <c r="CM8" s="789">
        <v>-18</v>
      </c>
      <c r="CN8" s="790"/>
      <c r="CO8" s="790"/>
      <c r="CP8" s="790"/>
      <c r="CQ8" s="791"/>
      <c r="CR8" s="789">
        <v>8</v>
      </c>
      <c r="CS8" s="790"/>
      <c r="CT8" s="790"/>
      <c r="CU8" s="790"/>
      <c r="CV8" s="791"/>
      <c r="CW8" s="789" t="s">
        <v>490</v>
      </c>
      <c r="CX8" s="790"/>
      <c r="CY8" s="790"/>
      <c r="CZ8" s="790"/>
      <c r="DA8" s="791"/>
      <c r="DB8" s="789" t="s">
        <v>490</v>
      </c>
      <c r="DC8" s="790"/>
      <c r="DD8" s="790"/>
      <c r="DE8" s="790"/>
      <c r="DF8" s="791"/>
      <c r="DG8" s="789" t="s">
        <v>490</v>
      </c>
      <c r="DH8" s="790"/>
      <c r="DI8" s="790"/>
      <c r="DJ8" s="790"/>
      <c r="DK8" s="791"/>
      <c r="DL8" s="789" t="s">
        <v>490</v>
      </c>
      <c r="DM8" s="790"/>
      <c r="DN8" s="790"/>
      <c r="DO8" s="790"/>
      <c r="DP8" s="791"/>
      <c r="DQ8" s="789" t="s">
        <v>490</v>
      </c>
      <c r="DR8" s="790"/>
      <c r="DS8" s="790"/>
      <c r="DT8" s="790"/>
      <c r="DU8" s="791"/>
      <c r="DV8" s="786"/>
      <c r="DW8" s="787"/>
      <c r="DX8" s="787"/>
      <c r="DY8" s="787"/>
      <c r="DZ8" s="792"/>
      <c r="EA8" s="229"/>
    </row>
    <row r="9" spans="1:131" s="230" customFormat="1" ht="26.25" customHeight="1" x14ac:dyDescent="0.15">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t="s">
        <v>569</v>
      </c>
      <c r="BT9" s="787"/>
      <c r="BU9" s="787"/>
      <c r="BV9" s="787"/>
      <c r="BW9" s="787"/>
      <c r="BX9" s="787"/>
      <c r="BY9" s="787"/>
      <c r="BZ9" s="787"/>
      <c r="CA9" s="787"/>
      <c r="CB9" s="787"/>
      <c r="CC9" s="787"/>
      <c r="CD9" s="787"/>
      <c r="CE9" s="787"/>
      <c r="CF9" s="787"/>
      <c r="CG9" s="788"/>
      <c r="CH9" s="789">
        <v>0</v>
      </c>
      <c r="CI9" s="790"/>
      <c r="CJ9" s="790"/>
      <c r="CK9" s="790"/>
      <c r="CL9" s="791"/>
      <c r="CM9" s="789">
        <v>107</v>
      </c>
      <c r="CN9" s="790"/>
      <c r="CO9" s="790"/>
      <c r="CP9" s="790"/>
      <c r="CQ9" s="791"/>
      <c r="CR9" s="789">
        <v>100</v>
      </c>
      <c r="CS9" s="790"/>
      <c r="CT9" s="790"/>
      <c r="CU9" s="790"/>
      <c r="CV9" s="791"/>
      <c r="CW9" s="789" t="s">
        <v>490</v>
      </c>
      <c r="CX9" s="790"/>
      <c r="CY9" s="790"/>
      <c r="CZ9" s="790"/>
      <c r="DA9" s="791"/>
      <c r="DB9" s="789" t="s">
        <v>490</v>
      </c>
      <c r="DC9" s="790"/>
      <c r="DD9" s="790"/>
      <c r="DE9" s="790"/>
      <c r="DF9" s="791"/>
      <c r="DG9" s="789" t="s">
        <v>490</v>
      </c>
      <c r="DH9" s="790"/>
      <c r="DI9" s="790"/>
      <c r="DJ9" s="790"/>
      <c r="DK9" s="791"/>
      <c r="DL9" s="789" t="s">
        <v>490</v>
      </c>
      <c r="DM9" s="790"/>
      <c r="DN9" s="790"/>
      <c r="DO9" s="790"/>
      <c r="DP9" s="791"/>
      <c r="DQ9" s="789" t="s">
        <v>490</v>
      </c>
      <c r="DR9" s="790"/>
      <c r="DS9" s="790"/>
      <c r="DT9" s="790"/>
      <c r="DU9" s="791"/>
      <c r="DV9" s="786"/>
      <c r="DW9" s="787"/>
      <c r="DX9" s="787"/>
      <c r="DY9" s="787"/>
      <c r="DZ9" s="792"/>
      <c r="EA9" s="229"/>
    </row>
    <row r="10" spans="1:131" s="230" customFormat="1" ht="26.25" customHeight="1" x14ac:dyDescent="0.15">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15">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15">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15">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15">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15">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15">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15">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15">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15">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15">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15">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
      <c r="A23" s="235" t="s">
        <v>377</v>
      </c>
      <c r="B23" s="802" t="s">
        <v>378</v>
      </c>
      <c r="C23" s="803"/>
      <c r="D23" s="803"/>
      <c r="E23" s="803"/>
      <c r="F23" s="803"/>
      <c r="G23" s="803"/>
      <c r="H23" s="803"/>
      <c r="I23" s="803"/>
      <c r="J23" s="803"/>
      <c r="K23" s="803"/>
      <c r="L23" s="803"/>
      <c r="M23" s="803"/>
      <c r="N23" s="803"/>
      <c r="O23" s="803"/>
      <c r="P23" s="804"/>
      <c r="Q23" s="805">
        <v>26563</v>
      </c>
      <c r="R23" s="806"/>
      <c r="S23" s="806"/>
      <c r="T23" s="806"/>
      <c r="U23" s="806"/>
      <c r="V23" s="806">
        <v>25338</v>
      </c>
      <c r="W23" s="806"/>
      <c r="X23" s="806"/>
      <c r="Y23" s="806"/>
      <c r="Z23" s="806"/>
      <c r="AA23" s="806">
        <v>1225</v>
      </c>
      <c r="AB23" s="806"/>
      <c r="AC23" s="806"/>
      <c r="AD23" s="806"/>
      <c r="AE23" s="807"/>
      <c r="AF23" s="808">
        <v>1033</v>
      </c>
      <c r="AG23" s="806"/>
      <c r="AH23" s="806"/>
      <c r="AI23" s="806"/>
      <c r="AJ23" s="809"/>
      <c r="AK23" s="810"/>
      <c r="AL23" s="811"/>
      <c r="AM23" s="811"/>
      <c r="AN23" s="811"/>
      <c r="AO23" s="811"/>
      <c r="AP23" s="806">
        <v>22026</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15">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357</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364</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7">
        <v>1</v>
      </c>
      <c r="B28" s="762" t="s">
        <v>389</v>
      </c>
      <c r="C28" s="763"/>
      <c r="D28" s="763"/>
      <c r="E28" s="763"/>
      <c r="F28" s="763"/>
      <c r="G28" s="763"/>
      <c r="H28" s="763"/>
      <c r="I28" s="763"/>
      <c r="J28" s="763"/>
      <c r="K28" s="763"/>
      <c r="L28" s="763"/>
      <c r="M28" s="763"/>
      <c r="N28" s="763"/>
      <c r="O28" s="763"/>
      <c r="P28" s="764"/>
      <c r="Q28" s="835">
        <v>3466</v>
      </c>
      <c r="R28" s="836"/>
      <c r="S28" s="836"/>
      <c r="T28" s="836"/>
      <c r="U28" s="836"/>
      <c r="V28" s="836">
        <v>3391</v>
      </c>
      <c r="W28" s="836"/>
      <c r="X28" s="836"/>
      <c r="Y28" s="836"/>
      <c r="Z28" s="836"/>
      <c r="AA28" s="836">
        <v>75</v>
      </c>
      <c r="AB28" s="836"/>
      <c r="AC28" s="836"/>
      <c r="AD28" s="836"/>
      <c r="AE28" s="837"/>
      <c r="AF28" s="838">
        <v>75</v>
      </c>
      <c r="AG28" s="836"/>
      <c r="AH28" s="836"/>
      <c r="AI28" s="836"/>
      <c r="AJ28" s="839"/>
      <c r="AK28" s="840">
        <v>354</v>
      </c>
      <c r="AL28" s="841"/>
      <c r="AM28" s="841"/>
      <c r="AN28" s="841"/>
      <c r="AO28" s="841"/>
      <c r="AP28" s="841" t="s">
        <v>554</v>
      </c>
      <c r="AQ28" s="841"/>
      <c r="AR28" s="841"/>
      <c r="AS28" s="841"/>
      <c r="AT28" s="841"/>
      <c r="AU28" s="841" t="s">
        <v>554</v>
      </c>
      <c r="AV28" s="841"/>
      <c r="AW28" s="841"/>
      <c r="AX28" s="841"/>
      <c r="AY28" s="841"/>
      <c r="AZ28" s="842" t="s">
        <v>554</v>
      </c>
      <c r="BA28" s="842"/>
      <c r="BB28" s="842"/>
      <c r="BC28" s="842"/>
      <c r="BD28" s="842"/>
      <c r="BE28" s="833" t="s">
        <v>565</v>
      </c>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7">
        <v>2</v>
      </c>
      <c r="B29" s="793" t="s">
        <v>390</v>
      </c>
      <c r="C29" s="794"/>
      <c r="D29" s="794"/>
      <c r="E29" s="794"/>
      <c r="F29" s="794"/>
      <c r="G29" s="794"/>
      <c r="H29" s="794"/>
      <c r="I29" s="794"/>
      <c r="J29" s="794"/>
      <c r="K29" s="794"/>
      <c r="L29" s="794"/>
      <c r="M29" s="794"/>
      <c r="N29" s="794"/>
      <c r="O29" s="794"/>
      <c r="P29" s="795"/>
      <c r="Q29" s="796">
        <v>632</v>
      </c>
      <c r="R29" s="797"/>
      <c r="S29" s="797"/>
      <c r="T29" s="797"/>
      <c r="U29" s="797"/>
      <c r="V29" s="797">
        <v>619</v>
      </c>
      <c r="W29" s="797"/>
      <c r="X29" s="797"/>
      <c r="Y29" s="797"/>
      <c r="Z29" s="797"/>
      <c r="AA29" s="797">
        <v>13</v>
      </c>
      <c r="AB29" s="797"/>
      <c r="AC29" s="797"/>
      <c r="AD29" s="797"/>
      <c r="AE29" s="798"/>
      <c r="AF29" s="799">
        <v>13</v>
      </c>
      <c r="AG29" s="800"/>
      <c r="AH29" s="800"/>
      <c r="AI29" s="800"/>
      <c r="AJ29" s="801"/>
      <c r="AK29" s="847">
        <v>165</v>
      </c>
      <c r="AL29" s="843"/>
      <c r="AM29" s="843"/>
      <c r="AN29" s="843"/>
      <c r="AO29" s="843"/>
      <c r="AP29" s="843" t="s">
        <v>554</v>
      </c>
      <c r="AQ29" s="843"/>
      <c r="AR29" s="843"/>
      <c r="AS29" s="843"/>
      <c r="AT29" s="843"/>
      <c r="AU29" s="843" t="s">
        <v>554</v>
      </c>
      <c r="AV29" s="843"/>
      <c r="AW29" s="843"/>
      <c r="AX29" s="843"/>
      <c r="AY29" s="843"/>
      <c r="AZ29" s="844" t="s">
        <v>554</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7">
        <v>3</v>
      </c>
      <c r="B30" s="793" t="s">
        <v>391</v>
      </c>
      <c r="C30" s="794"/>
      <c r="D30" s="794"/>
      <c r="E30" s="794"/>
      <c r="F30" s="794"/>
      <c r="G30" s="794"/>
      <c r="H30" s="794"/>
      <c r="I30" s="794"/>
      <c r="J30" s="794"/>
      <c r="K30" s="794"/>
      <c r="L30" s="794"/>
      <c r="M30" s="794"/>
      <c r="N30" s="794"/>
      <c r="O30" s="794"/>
      <c r="P30" s="795"/>
      <c r="Q30" s="796">
        <v>242</v>
      </c>
      <c r="R30" s="797"/>
      <c r="S30" s="797"/>
      <c r="T30" s="797"/>
      <c r="U30" s="797"/>
      <c r="V30" s="797">
        <v>227</v>
      </c>
      <c r="W30" s="797"/>
      <c r="X30" s="797"/>
      <c r="Y30" s="797"/>
      <c r="Z30" s="797"/>
      <c r="AA30" s="797">
        <v>15</v>
      </c>
      <c r="AB30" s="797"/>
      <c r="AC30" s="797"/>
      <c r="AD30" s="797"/>
      <c r="AE30" s="798"/>
      <c r="AF30" s="799">
        <v>15</v>
      </c>
      <c r="AG30" s="800"/>
      <c r="AH30" s="800"/>
      <c r="AI30" s="800"/>
      <c r="AJ30" s="801"/>
      <c r="AK30" s="847">
        <v>102</v>
      </c>
      <c r="AL30" s="843"/>
      <c r="AM30" s="843"/>
      <c r="AN30" s="843"/>
      <c r="AO30" s="843"/>
      <c r="AP30" s="843">
        <v>64</v>
      </c>
      <c r="AQ30" s="843"/>
      <c r="AR30" s="843"/>
      <c r="AS30" s="843"/>
      <c r="AT30" s="843"/>
      <c r="AU30" s="843">
        <v>27</v>
      </c>
      <c r="AV30" s="843"/>
      <c r="AW30" s="843"/>
      <c r="AX30" s="843"/>
      <c r="AY30" s="843"/>
      <c r="AZ30" s="844" t="s">
        <v>554</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7">
        <v>4</v>
      </c>
      <c r="B31" s="793" t="s">
        <v>392</v>
      </c>
      <c r="C31" s="794"/>
      <c r="D31" s="794"/>
      <c r="E31" s="794"/>
      <c r="F31" s="794"/>
      <c r="G31" s="794"/>
      <c r="H31" s="794"/>
      <c r="I31" s="794"/>
      <c r="J31" s="794"/>
      <c r="K31" s="794"/>
      <c r="L31" s="794"/>
      <c r="M31" s="794"/>
      <c r="N31" s="794"/>
      <c r="O31" s="794"/>
      <c r="P31" s="795"/>
      <c r="Q31" s="796">
        <v>3907</v>
      </c>
      <c r="R31" s="797"/>
      <c r="S31" s="797"/>
      <c r="T31" s="797"/>
      <c r="U31" s="797"/>
      <c r="V31" s="797">
        <v>3754</v>
      </c>
      <c r="W31" s="797"/>
      <c r="X31" s="797"/>
      <c r="Y31" s="797"/>
      <c r="Z31" s="797"/>
      <c r="AA31" s="797">
        <v>153</v>
      </c>
      <c r="AB31" s="797"/>
      <c r="AC31" s="797"/>
      <c r="AD31" s="797"/>
      <c r="AE31" s="798"/>
      <c r="AF31" s="799">
        <v>153</v>
      </c>
      <c r="AG31" s="800"/>
      <c r="AH31" s="800"/>
      <c r="AI31" s="800"/>
      <c r="AJ31" s="801"/>
      <c r="AK31" s="847">
        <v>618</v>
      </c>
      <c r="AL31" s="843"/>
      <c r="AM31" s="843"/>
      <c r="AN31" s="843"/>
      <c r="AO31" s="843"/>
      <c r="AP31" s="843" t="s">
        <v>554</v>
      </c>
      <c r="AQ31" s="843"/>
      <c r="AR31" s="843"/>
      <c r="AS31" s="843"/>
      <c r="AT31" s="843"/>
      <c r="AU31" s="843" t="s">
        <v>554</v>
      </c>
      <c r="AV31" s="843"/>
      <c r="AW31" s="843"/>
      <c r="AX31" s="843"/>
      <c r="AY31" s="843"/>
      <c r="AZ31" s="844" t="s">
        <v>554</v>
      </c>
      <c r="BA31" s="844"/>
      <c r="BB31" s="844"/>
      <c r="BC31" s="844"/>
      <c r="BD31" s="844"/>
      <c r="BE31" s="845" t="s">
        <v>566</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7">
        <v>5</v>
      </c>
      <c r="B32" s="793" t="s">
        <v>393</v>
      </c>
      <c r="C32" s="794"/>
      <c r="D32" s="794"/>
      <c r="E32" s="794"/>
      <c r="F32" s="794"/>
      <c r="G32" s="794"/>
      <c r="H32" s="794"/>
      <c r="I32" s="794"/>
      <c r="J32" s="794"/>
      <c r="K32" s="794"/>
      <c r="L32" s="794"/>
      <c r="M32" s="794"/>
      <c r="N32" s="794"/>
      <c r="O32" s="794"/>
      <c r="P32" s="795"/>
      <c r="Q32" s="796">
        <v>325</v>
      </c>
      <c r="R32" s="797"/>
      <c r="S32" s="797"/>
      <c r="T32" s="797"/>
      <c r="U32" s="797"/>
      <c r="V32" s="797">
        <v>302</v>
      </c>
      <c r="W32" s="797"/>
      <c r="X32" s="797"/>
      <c r="Y32" s="797"/>
      <c r="Z32" s="797"/>
      <c r="AA32" s="797">
        <v>23</v>
      </c>
      <c r="AB32" s="797"/>
      <c r="AC32" s="797"/>
      <c r="AD32" s="797"/>
      <c r="AE32" s="798"/>
      <c r="AF32" s="799">
        <v>23</v>
      </c>
      <c r="AG32" s="800"/>
      <c r="AH32" s="800"/>
      <c r="AI32" s="800"/>
      <c r="AJ32" s="801"/>
      <c r="AK32" s="847">
        <v>113</v>
      </c>
      <c r="AL32" s="843"/>
      <c r="AM32" s="843"/>
      <c r="AN32" s="843"/>
      <c r="AO32" s="843"/>
      <c r="AP32" s="843">
        <v>114</v>
      </c>
      <c r="AQ32" s="843"/>
      <c r="AR32" s="843"/>
      <c r="AS32" s="843"/>
      <c r="AT32" s="843"/>
      <c r="AU32" s="843">
        <v>39</v>
      </c>
      <c r="AV32" s="843"/>
      <c r="AW32" s="843"/>
      <c r="AX32" s="843"/>
      <c r="AY32" s="843"/>
      <c r="AZ32" s="844" t="s">
        <v>554</v>
      </c>
      <c r="BA32" s="844"/>
      <c r="BB32" s="844"/>
      <c r="BC32" s="844"/>
      <c r="BD32" s="844"/>
      <c r="BE32" s="845"/>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7">
        <v>6</v>
      </c>
      <c r="B33" s="793" t="s">
        <v>394</v>
      </c>
      <c r="C33" s="794"/>
      <c r="D33" s="794"/>
      <c r="E33" s="794"/>
      <c r="F33" s="794"/>
      <c r="G33" s="794"/>
      <c r="H33" s="794"/>
      <c r="I33" s="794"/>
      <c r="J33" s="794"/>
      <c r="K33" s="794"/>
      <c r="L33" s="794"/>
      <c r="M33" s="794"/>
      <c r="N33" s="794"/>
      <c r="O33" s="794"/>
      <c r="P33" s="795"/>
      <c r="Q33" s="796">
        <v>847</v>
      </c>
      <c r="R33" s="797"/>
      <c r="S33" s="797"/>
      <c r="T33" s="797"/>
      <c r="U33" s="797"/>
      <c r="V33" s="797">
        <v>1253</v>
      </c>
      <c r="W33" s="797"/>
      <c r="X33" s="797"/>
      <c r="Y33" s="797"/>
      <c r="Z33" s="797"/>
      <c r="AA33" s="797">
        <v>-405</v>
      </c>
      <c r="AB33" s="797"/>
      <c r="AC33" s="797"/>
      <c r="AD33" s="797"/>
      <c r="AE33" s="798"/>
      <c r="AF33" s="799">
        <v>840</v>
      </c>
      <c r="AG33" s="800"/>
      <c r="AH33" s="800"/>
      <c r="AI33" s="800"/>
      <c r="AJ33" s="801"/>
      <c r="AK33" s="847">
        <v>75</v>
      </c>
      <c r="AL33" s="843"/>
      <c r="AM33" s="843"/>
      <c r="AN33" s="843"/>
      <c r="AO33" s="843"/>
      <c r="AP33" s="843">
        <v>2818</v>
      </c>
      <c r="AQ33" s="843"/>
      <c r="AR33" s="843"/>
      <c r="AS33" s="843"/>
      <c r="AT33" s="843"/>
      <c r="AU33" s="843">
        <v>2221</v>
      </c>
      <c r="AV33" s="843"/>
      <c r="AW33" s="843"/>
      <c r="AX33" s="843"/>
      <c r="AY33" s="843"/>
      <c r="AZ33" s="844" t="s">
        <v>554</v>
      </c>
      <c r="BA33" s="844"/>
      <c r="BB33" s="844"/>
      <c r="BC33" s="844"/>
      <c r="BD33" s="844"/>
      <c r="BE33" s="845" t="s">
        <v>395</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7">
        <v>7</v>
      </c>
      <c r="B34" s="793" t="s">
        <v>396</v>
      </c>
      <c r="C34" s="794"/>
      <c r="D34" s="794"/>
      <c r="E34" s="794"/>
      <c r="F34" s="794"/>
      <c r="G34" s="794"/>
      <c r="H34" s="794"/>
      <c r="I34" s="794"/>
      <c r="J34" s="794"/>
      <c r="K34" s="794"/>
      <c r="L34" s="794"/>
      <c r="M34" s="794"/>
      <c r="N34" s="794"/>
      <c r="O34" s="794"/>
      <c r="P34" s="795"/>
      <c r="Q34" s="796">
        <v>1173</v>
      </c>
      <c r="R34" s="797"/>
      <c r="S34" s="797"/>
      <c r="T34" s="797"/>
      <c r="U34" s="797"/>
      <c r="V34" s="797">
        <v>1756</v>
      </c>
      <c r="W34" s="797"/>
      <c r="X34" s="797"/>
      <c r="Y34" s="797"/>
      <c r="Z34" s="797"/>
      <c r="AA34" s="797">
        <v>-583</v>
      </c>
      <c r="AB34" s="797"/>
      <c r="AC34" s="797"/>
      <c r="AD34" s="797"/>
      <c r="AE34" s="798"/>
      <c r="AF34" s="799">
        <v>289</v>
      </c>
      <c r="AG34" s="800"/>
      <c r="AH34" s="800"/>
      <c r="AI34" s="800"/>
      <c r="AJ34" s="801"/>
      <c r="AK34" s="847">
        <v>149</v>
      </c>
      <c r="AL34" s="843"/>
      <c r="AM34" s="843"/>
      <c r="AN34" s="843"/>
      <c r="AO34" s="843"/>
      <c r="AP34" s="843">
        <v>7114</v>
      </c>
      <c r="AQ34" s="843"/>
      <c r="AR34" s="843"/>
      <c r="AS34" s="843"/>
      <c r="AT34" s="843"/>
      <c r="AU34" s="843">
        <v>5869</v>
      </c>
      <c r="AV34" s="843"/>
      <c r="AW34" s="843"/>
      <c r="AX34" s="843"/>
      <c r="AY34" s="843"/>
      <c r="AZ34" s="844" t="s">
        <v>554</v>
      </c>
      <c r="BA34" s="844"/>
      <c r="BB34" s="844"/>
      <c r="BC34" s="844"/>
      <c r="BD34" s="844"/>
      <c r="BE34" s="845" t="s">
        <v>395</v>
      </c>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7">
        <v>8</v>
      </c>
      <c r="B35" s="793" t="s">
        <v>397</v>
      </c>
      <c r="C35" s="794"/>
      <c r="D35" s="794"/>
      <c r="E35" s="794"/>
      <c r="F35" s="794"/>
      <c r="G35" s="794"/>
      <c r="H35" s="794"/>
      <c r="I35" s="794"/>
      <c r="J35" s="794"/>
      <c r="K35" s="794"/>
      <c r="L35" s="794"/>
      <c r="M35" s="794"/>
      <c r="N35" s="794"/>
      <c r="O35" s="794"/>
      <c r="P35" s="795"/>
      <c r="Q35" s="796">
        <v>518</v>
      </c>
      <c r="R35" s="797"/>
      <c r="S35" s="797"/>
      <c r="T35" s="797"/>
      <c r="U35" s="797"/>
      <c r="V35" s="797">
        <v>473</v>
      </c>
      <c r="W35" s="797"/>
      <c r="X35" s="797"/>
      <c r="Y35" s="797"/>
      <c r="Z35" s="797"/>
      <c r="AA35" s="797">
        <v>45</v>
      </c>
      <c r="AB35" s="797"/>
      <c r="AC35" s="797"/>
      <c r="AD35" s="797"/>
      <c r="AE35" s="798"/>
      <c r="AF35" s="799">
        <v>117</v>
      </c>
      <c r="AG35" s="800"/>
      <c r="AH35" s="800"/>
      <c r="AI35" s="800"/>
      <c r="AJ35" s="801"/>
      <c r="AK35" s="847" t="s">
        <v>554</v>
      </c>
      <c r="AL35" s="843"/>
      <c r="AM35" s="843"/>
      <c r="AN35" s="843"/>
      <c r="AO35" s="843"/>
      <c r="AP35" s="843" t="s">
        <v>554</v>
      </c>
      <c r="AQ35" s="843"/>
      <c r="AR35" s="843"/>
      <c r="AS35" s="843"/>
      <c r="AT35" s="843"/>
      <c r="AU35" s="843" t="s">
        <v>554</v>
      </c>
      <c r="AV35" s="843"/>
      <c r="AW35" s="843"/>
      <c r="AX35" s="843"/>
      <c r="AY35" s="843"/>
      <c r="AZ35" s="844" t="s">
        <v>554</v>
      </c>
      <c r="BA35" s="844"/>
      <c r="BB35" s="844"/>
      <c r="BC35" s="844"/>
      <c r="BD35" s="844"/>
      <c r="BE35" s="845" t="s">
        <v>395</v>
      </c>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7">
        <v>9</v>
      </c>
      <c r="B36" s="793" t="s">
        <v>398</v>
      </c>
      <c r="C36" s="794"/>
      <c r="D36" s="794"/>
      <c r="E36" s="794"/>
      <c r="F36" s="794"/>
      <c r="G36" s="794"/>
      <c r="H36" s="794"/>
      <c r="I36" s="794"/>
      <c r="J36" s="794"/>
      <c r="K36" s="794"/>
      <c r="L36" s="794"/>
      <c r="M36" s="794"/>
      <c r="N36" s="794"/>
      <c r="O36" s="794"/>
      <c r="P36" s="795"/>
      <c r="Q36" s="796">
        <v>1289</v>
      </c>
      <c r="R36" s="797"/>
      <c r="S36" s="797"/>
      <c r="T36" s="797"/>
      <c r="U36" s="797"/>
      <c r="V36" s="797">
        <v>1300</v>
      </c>
      <c r="W36" s="797"/>
      <c r="X36" s="797"/>
      <c r="Y36" s="797"/>
      <c r="Z36" s="797"/>
      <c r="AA36" s="797">
        <v>-11</v>
      </c>
      <c r="AB36" s="797"/>
      <c r="AC36" s="797"/>
      <c r="AD36" s="797"/>
      <c r="AE36" s="798"/>
      <c r="AF36" s="799" t="s">
        <v>122</v>
      </c>
      <c r="AG36" s="800"/>
      <c r="AH36" s="800"/>
      <c r="AI36" s="800"/>
      <c r="AJ36" s="801"/>
      <c r="AK36" s="847">
        <v>452</v>
      </c>
      <c r="AL36" s="843"/>
      <c r="AM36" s="843"/>
      <c r="AN36" s="843"/>
      <c r="AO36" s="843"/>
      <c r="AP36" s="843">
        <v>1348</v>
      </c>
      <c r="AQ36" s="843"/>
      <c r="AR36" s="843"/>
      <c r="AS36" s="843"/>
      <c r="AT36" s="843"/>
      <c r="AU36" s="843">
        <v>1159</v>
      </c>
      <c r="AV36" s="843"/>
      <c r="AW36" s="843"/>
      <c r="AX36" s="843"/>
      <c r="AY36" s="843"/>
      <c r="AZ36" s="844" t="s">
        <v>554</v>
      </c>
      <c r="BA36" s="844"/>
      <c r="BB36" s="844"/>
      <c r="BC36" s="844"/>
      <c r="BD36" s="844"/>
      <c r="BE36" s="845" t="s">
        <v>395</v>
      </c>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399</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5" t="s">
        <v>377</v>
      </c>
      <c r="B63" s="802" t="s">
        <v>400</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1525</v>
      </c>
      <c r="AG63" s="857"/>
      <c r="AH63" s="857"/>
      <c r="AI63" s="857"/>
      <c r="AJ63" s="858"/>
      <c r="AK63" s="859"/>
      <c r="AL63" s="854"/>
      <c r="AM63" s="854"/>
      <c r="AN63" s="854"/>
      <c r="AO63" s="854"/>
      <c r="AP63" s="857">
        <v>11458</v>
      </c>
      <c r="AQ63" s="857"/>
      <c r="AR63" s="857"/>
      <c r="AS63" s="857"/>
      <c r="AT63" s="857"/>
      <c r="AU63" s="857">
        <v>9315</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402</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403</v>
      </c>
      <c r="AV66" s="747"/>
      <c r="AW66" s="747"/>
      <c r="AX66" s="747"/>
      <c r="AY66" s="748"/>
      <c r="AZ66" s="746" t="s">
        <v>364</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1">
        <v>1</v>
      </c>
      <c r="B68" s="882" t="s">
        <v>555</v>
      </c>
      <c r="C68" s="883"/>
      <c r="D68" s="883"/>
      <c r="E68" s="883"/>
      <c r="F68" s="883"/>
      <c r="G68" s="883"/>
      <c r="H68" s="883"/>
      <c r="I68" s="883"/>
      <c r="J68" s="883"/>
      <c r="K68" s="883"/>
      <c r="L68" s="883"/>
      <c r="M68" s="883"/>
      <c r="N68" s="883"/>
      <c r="O68" s="883"/>
      <c r="P68" s="884"/>
      <c r="Q68" s="885">
        <v>63</v>
      </c>
      <c r="R68" s="879"/>
      <c r="S68" s="879"/>
      <c r="T68" s="879"/>
      <c r="U68" s="879"/>
      <c r="V68" s="879">
        <v>57</v>
      </c>
      <c r="W68" s="879"/>
      <c r="X68" s="879"/>
      <c r="Y68" s="879"/>
      <c r="Z68" s="879"/>
      <c r="AA68" s="879">
        <v>6</v>
      </c>
      <c r="AB68" s="879"/>
      <c r="AC68" s="879"/>
      <c r="AD68" s="879"/>
      <c r="AE68" s="879"/>
      <c r="AF68" s="879">
        <v>6</v>
      </c>
      <c r="AG68" s="879"/>
      <c r="AH68" s="879"/>
      <c r="AI68" s="879"/>
      <c r="AJ68" s="879"/>
      <c r="AK68" s="879" t="s">
        <v>554</v>
      </c>
      <c r="AL68" s="879"/>
      <c r="AM68" s="879"/>
      <c r="AN68" s="879"/>
      <c r="AO68" s="879"/>
      <c r="AP68" s="879" t="s">
        <v>554</v>
      </c>
      <c r="AQ68" s="879"/>
      <c r="AR68" s="879"/>
      <c r="AS68" s="879"/>
      <c r="AT68" s="879"/>
      <c r="AU68" s="879" t="s">
        <v>554</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3">
        <v>2</v>
      </c>
      <c r="B69" s="886" t="s">
        <v>556</v>
      </c>
      <c r="C69" s="887"/>
      <c r="D69" s="887"/>
      <c r="E69" s="887"/>
      <c r="F69" s="887"/>
      <c r="G69" s="887"/>
      <c r="H69" s="887"/>
      <c r="I69" s="887"/>
      <c r="J69" s="887"/>
      <c r="K69" s="887"/>
      <c r="L69" s="887"/>
      <c r="M69" s="887"/>
      <c r="N69" s="887"/>
      <c r="O69" s="887"/>
      <c r="P69" s="888"/>
      <c r="Q69" s="889">
        <v>5949</v>
      </c>
      <c r="R69" s="843"/>
      <c r="S69" s="843"/>
      <c r="T69" s="843"/>
      <c r="U69" s="843"/>
      <c r="V69" s="843">
        <v>4240</v>
      </c>
      <c r="W69" s="843"/>
      <c r="X69" s="843"/>
      <c r="Y69" s="843"/>
      <c r="Z69" s="843"/>
      <c r="AA69" s="843">
        <v>1709</v>
      </c>
      <c r="AB69" s="843"/>
      <c r="AC69" s="843"/>
      <c r="AD69" s="843"/>
      <c r="AE69" s="843"/>
      <c r="AF69" s="843">
        <v>1709</v>
      </c>
      <c r="AG69" s="843"/>
      <c r="AH69" s="843"/>
      <c r="AI69" s="843"/>
      <c r="AJ69" s="843"/>
      <c r="AK69" s="843" t="s">
        <v>554</v>
      </c>
      <c r="AL69" s="843"/>
      <c r="AM69" s="843"/>
      <c r="AN69" s="843"/>
      <c r="AO69" s="843"/>
      <c r="AP69" s="843" t="s">
        <v>554</v>
      </c>
      <c r="AQ69" s="843"/>
      <c r="AR69" s="843"/>
      <c r="AS69" s="843"/>
      <c r="AT69" s="843"/>
      <c r="AU69" s="843" t="s">
        <v>554</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3">
        <v>3</v>
      </c>
      <c r="B70" s="886" t="s">
        <v>557</v>
      </c>
      <c r="C70" s="887"/>
      <c r="D70" s="887"/>
      <c r="E70" s="887"/>
      <c r="F70" s="887"/>
      <c r="G70" s="887"/>
      <c r="H70" s="887"/>
      <c r="I70" s="887"/>
      <c r="J70" s="887"/>
      <c r="K70" s="887"/>
      <c r="L70" s="887"/>
      <c r="M70" s="887"/>
      <c r="N70" s="887"/>
      <c r="O70" s="887"/>
      <c r="P70" s="888"/>
      <c r="Q70" s="889">
        <v>264</v>
      </c>
      <c r="R70" s="843"/>
      <c r="S70" s="843"/>
      <c r="T70" s="843"/>
      <c r="U70" s="843"/>
      <c r="V70" s="843">
        <v>227</v>
      </c>
      <c r="W70" s="843"/>
      <c r="X70" s="843"/>
      <c r="Y70" s="843"/>
      <c r="Z70" s="843"/>
      <c r="AA70" s="843">
        <v>37</v>
      </c>
      <c r="AB70" s="843"/>
      <c r="AC70" s="843"/>
      <c r="AD70" s="843"/>
      <c r="AE70" s="843"/>
      <c r="AF70" s="843">
        <v>37</v>
      </c>
      <c r="AG70" s="843"/>
      <c r="AH70" s="843"/>
      <c r="AI70" s="843"/>
      <c r="AJ70" s="843"/>
      <c r="AK70" s="843" t="s">
        <v>554</v>
      </c>
      <c r="AL70" s="843"/>
      <c r="AM70" s="843"/>
      <c r="AN70" s="843"/>
      <c r="AO70" s="843"/>
      <c r="AP70" s="843" t="s">
        <v>554</v>
      </c>
      <c r="AQ70" s="843"/>
      <c r="AR70" s="843"/>
      <c r="AS70" s="843"/>
      <c r="AT70" s="843"/>
      <c r="AU70" s="843" t="s">
        <v>554</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3">
        <v>4</v>
      </c>
      <c r="B71" s="886" t="s">
        <v>558</v>
      </c>
      <c r="C71" s="887"/>
      <c r="D71" s="887"/>
      <c r="E71" s="887"/>
      <c r="F71" s="887"/>
      <c r="G71" s="887"/>
      <c r="H71" s="887"/>
      <c r="I71" s="887"/>
      <c r="J71" s="887"/>
      <c r="K71" s="887"/>
      <c r="L71" s="887"/>
      <c r="M71" s="887"/>
      <c r="N71" s="887"/>
      <c r="O71" s="887"/>
      <c r="P71" s="888"/>
      <c r="Q71" s="889">
        <v>295194</v>
      </c>
      <c r="R71" s="843"/>
      <c r="S71" s="843"/>
      <c r="T71" s="843"/>
      <c r="U71" s="843"/>
      <c r="V71" s="843">
        <v>282398</v>
      </c>
      <c r="W71" s="843"/>
      <c r="X71" s="843"/>
      <c r="Y71" s="843"/>
      <c r="Z71" s="843"/>
      <c r="AA71" s="843">
        <v>12796</v>
      </c>
      <c r="AB71" s="843"/>
      <c r="AC71" s="843"/>
      <c r="AD71" s="843"/>
      <c r="AE71" s="843"/>
      <c r="AF71" s="843">
        <v>12796</v>
      </c>
      <c r="AG71" s="843"/>
      <c r="AH71" s="843"/>
      <c r="AI71" s="843"/>
      <c r="AJ71" s="843"/>
      <c r="AK71" s="843" t="s">
        <v>554</v>
      </c>
      <c r="AL71" s="843"/>
      <c r="AM71" s="843"/>
      <c r="AN71" s="843"/>
      <c r="AO71" s="843"/>
      <c r="AP71" s="843" t="s">
        <v>554</v>
      </c>
      <c r="AQ71" s="843"/>
      <c r="AR71" s="843"/>
      <c r="AS71" s="843"/>
      <c r="AT71" s="843"/>
      <c r="AU71" s="843" t="s">
        <v>554</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3">
        <v>5</v>
      </c>
      <c r="B72" s="886"/>
      <c r="C72" s="887"/>
      <c r="D72" s="887"/>
      <c r="E72" s="887"/>
      <c r="F72" s="887"/>
      <c r="G72" s="887"/>
      <c r="H72" s="887"/>
      <c r="I72" s="887"/>
      <c r="J72" s="887"/>
      <c r="K72" s="887"/>
      <c r="L72" s="887"/>
      <c r="M72" s="887"/>
      <c r="N72" s="887"/>
      <c r="O72" s="887"/>
      <c r="P72" s="888"/>
      <c r="Q72" s="889"/>
      <c r="R72" s="843"/>
      <c r="S72" s="843"/>
      <c r="T72" s="843"/>
      <c r="U72" s="843"/>
      <c r="V72" s="843"/>
      <c r="W72" s="843"/>
      <c r="X72" s="843"/>
      <c r="Y72" s="843"/>
      <c r="Z72" s="843"/>
      <c r="AA72" s="843"/>
      <c r="AB72" s="843"/>
      <c r="AC72" s="843"/>
      <c r="AD72" s="843"/>
      <c r="AE72" s="843"/>
      <c r="AF72" s="843"/>
      <c r="AG72" s="843"/>
      <c r="AH72" s="843"/>
      <c r="AI72" s="843"/>
      <c r="AJ72" s="843"/>
      <c r="AK72" s="843"/>
      <c r="AL72" s="843"/>
      <c r="AM72" s="843"/>
      <c r="AN72" s="843"/>
      <c r="AO72" s="843"/>
      <c r="AP72" s="843"/>
      <c r="AQ72" s="843"/>
      <c r="AR72" s="843"/>
      <c r="AS72" s="843"/>
      <c r="AT72" s="843"/>
      <c r="AU72" s="843"/>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3">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3">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3">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3">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5" t="s">
        <v>377</v>
      </c>
      <c r="B88" s="802" t="s">
        <v>404</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14548</v>
      </c>
      <c r="AG88" s="857"/>
      <c r="AH88" s="857"/>
      <c r="AI88" s="857"/>
      <c r="AJ88" s="857"/>
      <c r="AK88" s="854"/>
      <c r="AL88" s="854"/>
      <c r="AM88" s="854"/>
      <c r="AN88" s="854"/>
      <c r="AO88" s="854"/>
      <c r="AP88" s="857"/>
      <c r="AQ88" s="857"/>
      <c r="AR88" s="857"/>
      <c r="AS88" s="857"/>
      <c r="AT88" s="857"/>
      <c r="AU88" s="857"/>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802" t="s">
        <v>405</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121</v>
      </c>
      <c r="CS102" s="865"/>
      <c r="CT102" s="865"/>
      <c r="CU102" s="865"/>
      <c r="CV102" s="904"/>
      <c r="CW102" s="903" t="s">
        <v>490</v>
      </c>
      <c r="CX102" s="865"/>
      <c r="CY102" s="865"/>
      <c r="CZ102" s="865"/>
      <c r="DA102" s="904"/>
      <c r="DB102" s="903" t="s">
        <v>490</v>
      </c>
      <c r="DC102" s="865"/>
      <c r="DD102" s="865"/>
      <c r="DE102" s="865"/>
      <c r="DF102" s="904"/>
      <c r="DG102" s="903" t="s">
        <v>490</v>
      </c>
      <c r="DH102" s="865"/>
      <c r="DI102" s="865"/>
      <c r="DJ102" s="865"/>
      <c r="DK102" s="904"/>
      <c r="DL102" s="903" t="s">
        <v>490</v>
      </c>
      <c r="DM102" s="865"/>
      <c r="DN102" s="865"/>
      <c r="DO102" s="865"/>
      <c r="DP102" s="904"/>
      <c r="DQ102" s="903" t="s">
        <v>490</v>
      </c>
      <c r="DR102" s="865"/>
      <c r="DS102" s="865"/>
      <c r="DT102" s="865"/>
      <c r="DU102" s="904"/>
      <c r="DV102" s="802"/>
      <c r="DW102" s="803"/>
      <c r="DX102" s="803"/>
      <c r="DY102" s="803"/>
      <c r="DZ102" s="927"/>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406</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407</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410</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411</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412</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413</v>
      </c>
      <c r="AB109" s="906"/>
      <c r="AC109" s="906"/>
      <c r="AD109" s="906"/>
      <c r="AE109" s="907"/>
      <c r="AF109" s="905" t="s">
        <v>414</v>
      </c>
      <c r="AG109" s="906"/>
      <c r="AH109" s="906"/>
      <c r="AI109" s="906"/>
      <c r="AJ109" s="907"/>
      <c r="AK109" s="905" t="s">
        <v>294</v>
      </c>
      <c r="AL109" s="906"/>
      <c r="AM109" s="906"/>
      <c r="AN109" s="906"/>
      <c r="AO109" s="907"/>
      <c r="AP109" s="905" t="s">
        <v>415</v>
      </c>
      <c r="AQ109" s="906"/>
      <c r="AR109" s="906"/>
      <c r="AS109" s="906"/>
      <c r="AT109" s="908"/>
      <c r="AU109" s="925" t="s">
        <v>412</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413</v>
      </c>
      <c r="BR109" s="906"/>
      <c r="BS109" s="906"/>
      <c r="BT109" s="906"/>
      <c r="BU109" s="907"/>
      <c r="BV109" s="905" t="s">
        <v>414</v>
      </c>
      <c r="BW109" s="906"/>
      <c r="BX109" s="906"/>
      <c r="BY109" s="906"/>
      <c r="BZ109" s="907"/>
      <c r="CA109" s="905" t="s">
        <v>294</v>
      </c>
      <c r="CB109" s="906"/>
      <c r="CC109" s="906"/>
      <c r="CD109" s="906"/>
      <c r="CE109" s="907"/>
      <c r="CF109" s="926" t="s">
        <v>415</v>
      </c>
      <c r="CG109" s="926"/>
      <c r="CH109" s="926"/>
      <c r="CI109" s="926"/>
      <c r="CJ109" s="926"/>
      <c r="CK109" s="905" t="s">
        <v>416</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413</v>
      </c>
      <c r="DH109" s="906"/>
      <c r="DI109" s="906"/>
      <c r="DJ109" s="906"/>
      <c r="DK109" s="907"/>
      <c r="DL109" s="905" t="s">
        <v>414</v>
      </c>
      <c r="DM109" s="906"/>
      <c r="DN109" s="906"/>
      <c r="DO109" s="906"/>
      <c r="DP109" s="907"/>
      <c r="DQ109" s="905" t="s">
        <v>294</v>
      </c>
      <c r="DR109" s="906"/>
      <c r="DS109" s="906"/>
      <c r="DT109" s="906"/>
      <c r="DU109" s="907"/>
      <c r="DV109" s="905" t="s">
        <v>415</v>
      </c>
      <c r="DW109" s="906"/>
      <c r="DX109" s="906"/>
      <c r="DY109" s="906"/>
      <c r="DZ109" s="908"/>
    </row>
    <row r="110" spans="1:131" s="224" customFormat="1" ht="26.25" customHeight="1" x14ac:dyDescent="0.15">
      <c r="A110" s="909" t="s">
        <v>417</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2752490</v>
      </c>
      <c r="AB110" s="913"/>
      <c r="AC110" s="913"/>
      <c r="AD110" s="913"/>
      <c r="AE110" s="914"/>
      <c r="AF110" s="915">
        <v>2606580</v>
      </c>
      <c r="AG110" s="913"/>
      <c r="AH110" s="913"/>
      <c r="AI110" s="913"/>
      <c r="AJ110" s="914"/>
      <c r="AK110" s="915">
        <v>2496931</v>
      </c>
      <c r="AL110" s="913"/>
      <c r="AM110" s="913"/>
      <c r="AN110" s="913"/>
      <c r="AO110" s="914"/>
      <c r="AP110" s="916">
        <v>22.7</v>
      </c>
      <c r="AQ110" s="917"/>
      <c r="AR110" s="917"/>
      <c r="AS110" s="917"/>
      <c r="AT110" s="918"/>
      <c r="AU110" s="919" t="s">
        <v>69</v>
      </c>
      <c r="AV110" s="920"/>
      <c r="AW110" s="920"/>
      <c r="AX110" s="920"/>
      <c r="AY110" s="920"/>
      <c r="AZ110" s="942" t="s">
        <v>418</v>
      </c>
      <c r="BA110" s="910"/>
      <c r="BB110" s="910"/>
      <c r="BC110" s="910"/>
      <c r="BD110" s="910"/>
      <c r="BE110" s="910"/>
      <c r="BF110" s="910"/>
      <c r="BG110" s="910"/>
      <c r="BH110" s="910"/>
      <c r="BI110" s="910"/>
      <c r="BJ110" s="910"/>
      <c r="BK110" s="910"/>
      <c r="BL110" s="910"/>
      <c r="BM110" s="910"/>
      <c r="BN110" s="910"/>
      <c r="BO110" s="910"/>
      <c r="BP110" s="911"/>
      <c r="BQ110" s="943">
        <v>22168462</v>
      </c>
      <c r="BR110" s="944"/>
      <c r="BS110" s="944"/>
      <c r="BT110" s="944"/>
      <c r="BU110" s="944"/>
      <c r="BV110" s="944">
        <v>22298517</v>
      </c>
      <c r="BW110" s="944"/>
      <c r="BX110" s="944"/>
      <c r="BY110" s="944"/>
      <c r="BZ110" s="944"/>
      <c r="CA110" s="944">
        <v>22026034</v>
      </c>
      <c r="CB110" s="944"/>
      <c r="CC110" s="944"/>
      <c r="CD110" s="944"/>
      <c r="CE110" s="944"/>
      <c r="CF110" s="957">
        <v>200.6</v>
      </c>
      <c r="CG110" s="958"/>
      <c r="CH110" s="958"/>
      <c r="CI110" s="958"/>
      <c r="CJ110" s="958"/>
      <c r="CK110" s="959" t="s">
        <v>419</v>
      </c>
      <c r="CL110" s="960"/>
      <c r="CM110" s="942" t="s">
        <v>420</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15">
      <c r="A111" s="947" t="s">
        <v>421</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422</v>
      </c>
      <c r="BA111" s="936"/>
      <c r="BB111" s="936"/>
      <c r="BC111" s="936"/>
      <c r="BD111" s="936"/>
      <c r="BE111" s="936"/>
      <c r="BF111" s="936"/>
      <c r="BG111" s="936"/>
      <c r="BH111" s="936"/>
      <c r="BI111" s="936"/>
      <c r="BJ111" s="936"/>
      <c r="BK111" s="936"/>
      <c r="BL111" s="936"/>
      <c r="BM111" s="936"/>
      <c r="BN111" s="936"/>
      <c r="BO111" s="936"/>
      <c r="BP111" s="937"/>
      <c r="BQ111" s="938">
        <v>46590</v>
      </c>
      <c r="BR111" s="939"/>
      <c r="BS111" s="939"/>
      <c r="BT111" s="939"/>
      <c r="BU111" s="939"/>
      <c r="BV111" s="939">
        <v>38825</v>
      </c>
      <c r="BW111" s="939"/>
      <c r="BX111" s="939"/>
      <c r="BY111" s="939"/>
      <c r="BZ111" s="939"/>
      <c r="CA111" s="939">
        <v>31060</v>
      </c>
      <c r="CB111" s="939"/>
      <c r="CC111" s="939"/>
      <c r="CD111" s="939"/>
      <c r="CE111" s="939"/>
      <c r="CF111" s="933">
        <v>0.3</v>
      </c>
      <c r="CG111" s="934"/>
      <c r="CH111" s="934"/>
      <c r="CI111" s="934"/>
      <c r="CJ111" s="934"/>
      <c r="CK111" s="961"/>
      <c r="CL111" s="962"/>
      <c r="CM111" s="935" t="s">
        <v>423</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15">
      <c r="A112" s="965" t="s">
        <v>424</v>
      </c>
      <c r="B112" s="966"/>
      <c r="C112" s="936" t="s">
        <v>425</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426</v>
      </c>
      <c r="BA112" s="936"/>
      <c r="BB112" s="936"/>
      <c r="BC112" s="936"/>
      <c r="BD112" s="936"/>
      <c r="BE112" s="936"/>
      <c r="BF112" s="936"/>
      <c r="BG112" s="936"/>
      <c r="BH112" s="936"/>
      <c r="BI112" s="936"/>
      <c r="BJ112" s="936"/>
      <c r="BK112" s="936"/>
      <c r="BL112" s="936"/>
      <c r="BM112" s="936"/>
      <c r="BN112" s="936"/>
      <c r="BO112" s="936"/>
      <c r="BP112" s="937"/>
      <c r="BQ112" s="938">
        <v>11724708</v>
      </c>
      <c r="BR112" s="939"/>
      <c r="BS112" s="939"/>
      <c r="BT112" s="939"/>
      <c r="BU112" s="939"/>
      <c r="BV112" s="939">
        <v>10599324</v>
      </c>
      <c r="BW112" s="939"/>
      <c r="BX112" s="939"/>
      <c r="BY112" s="939"/>
      <c r="BZ112" s="939"/>
      <c r="CA112" s="939">
        <v>9315816</v>
      </c>
      <c r="CB112" s="939"/>
      <c r="CC112" s="939"/>
      <c r="CD112" s="939"/>
      <c r="CE112" s="939"/>
      <c r="CF112" s="933">
        <v>84.8</v>
      </c>
      <c r="CG112" s="934"/>
      <c r="CH112" s="934"/>
      <c r="CI112" s="934"/>
      <c r="CJ112" s="934"/>
      <c r="CK112" s="961"/>
      <c r="CL112" s="962"/>
      <c r="CM112" s="935" t="s">
        <v>427</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15">
      <c r="A113" s="967"/>
      <c r="B113" s="968"/>
      <c r="C113" s="936" t="s">
        <v>428</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1582278</v>
      </c>
      <c r="AB113" s="951"/>
      <c r="AC113" s="951"/>
      <c r="AD113" s="951"/>
      <c r="AE113" s="952"/>
      <c r="AF113" s="953">
        <v>1619904</v>
      </c>
      <c r="AG113" s="951"/>
      <c r="AH113" s="951"/>
      <c r="AI113" s="951"/>
      <c r="AJ113" s="952"/>
      <c r="AK113" s="953">
        <v>1318591</v>
      </c>
      <c r="AL113" s="951"/>
      <c r="AM113" s="951"/>
      <c r="AN113" s="951"/>
      <c r="AO113" s="952"/>
      <c r="AP113" s="954">
        <v>12</v>
      </c>
      <c r="AQ113" s="955"/>
      <c r="AR113" s="955"/>
      <c r="AS113" s="955"/>
      <c r="AT113" s="956"/>
      <c r="AU113" s="921"/>
      <c r="AV113" s="922"/>
      <c r="AW113" s="922"/>
      <c r="AX113" s="922"/>
      <c r="AY113" s="922"/>
      <c r="AZ113" s="935" t="s">
        <v>429</v>
      </c>
      <c r="BA113" s="936"/>
      <c r="BB113" s="936"/>
      <c r="BC113" s="936"/>
      <c r="BD113" s="936"/>
      <c r="BE113" s="936"/>
      <c r="BF113" s="936"/>
      <c r="BG113" s="936"/>
      <c r="BH113" s="936"/>
      <c r="BI113" s="936"/>
      <c r="BJ113" s="936"/>
      <c r="BK113" s="936"/>
      <c r="BL113" s="936"/>
      <c r="BM113" s="936"/>
      <c r="BN113" s="936"/>
      <c r="BO113" s="936"/>
      <c r="BP113" s="937"/>
      <c r="BQ113" s="938" t="s">
        <v>122</v>
      </c>
      <c r="BR113" s="939"/>
      <c r="BS113" s="939"/>
      <c r="BT113" s="939"/>
      <c r="BU113" s="939"/>
      <c r="BV113" s="939" t="s">
        <v>122</v>
      </c>
      <c r="BW113" s="939"/>
      <c r="BX113" s="939"/>
      <c r="BY113" s="939"/>
      <c r="BZ113" s="939"/>
      <c r="CA113" s="939" t="s">
        <v>122</v>
      </c>
      <c r="CB113" s="939"/>
      <c r="CC113" s="939"/>
      <c r="CD113" s="939"/>
      <c r="CE113" s="939"/>
      <c r="CF113" s="933" t="s">
        <v>122</v>
      </c>
      <c r="CG113" s="934"/>
      <c r="CH113" s="934"/>
      <c r="CI113" s="934"/>
      <c r="CJ113" s="934"/>
      <c r="CK113" s="961"/>
      <c r="CL113" s="962"/>
      <c r="CM113" s="935" t="s">
        <v>430</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v>46590</v>
      </c>
      <c r="DH113" s="972"/>
      <c r="DI113" s="972"/>
      <c r="DJ113" s="972"/>
      <c r="DK113" s="973"/>
      <c r="DL113" s="974">
        <v>38825</v>
      </c>
      <c r="DM113" s="972"/>
      <c r="DN113" s="972"/>
      <c r="DO113" s="972"/>
      <c r="DP113" s="973"/>
      <c r="DQ113" s="974">
        <v>31060</v>
      </c>
      <c r="DR113" s="972"/>
      <c r="DS113" s="972"/>
      <c r="DT113" s="972"/>
      <c r="DU113" s="973"/>
      <c r="DV113" s="975">
        <v>0.3</v>
      </c>
      <c r="DW113" s="976"/>
      <c r="DX113" s="976"/>
      <c r="DY113" s="976"/>
      <c r="DZ113" s="977"/>
    </row>
    <row r="114" spans="1:130" s="224" customFormat="1" ht="26.25" customHeight="1" x14ac:dyDescent="0.15">
      <c r="A114" s="967"/>
      <c r="B114" s="968"/>
      <c r="C114" s="936" t="s">
        <v>431</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t="s">
        <v>122</v>
      </c>
      <c r="AB114" s="972"/>
      <c r="AC114" s="972"/>
      <c r="AD114" s="972"/>
      <c r="AE114" s="973"/>
      <c r="AF114" s="974" t="s">
        <v>122</v>
      </c>
      <c r="AG114" s="972"/>
      <c r="AH114" s="972"/>
      <c r="AI114" s="972"/>
      <c r="AJ114" s="973"/>
      <c r="AK114" s="974" t="s">
        <v>122</v>
      </c>
      <c r="AL114" s="972"/>
      <c r="AM114" s="972"/>
      <c r="AN114" s="972"/>
      <c r="AO114" s="973"/>
      <c r="AP114" s="975" t="s">
        <v>122</v>
      </c>
      <c r="AQ114" s="976"/>
      <c r="AR114" s="976"/>
      <c r="AS114" s="976"/>
      <c r="AT114" s="977"/>
      <c r="AU114" s="921"/>
      <c r="AV114" s="922"/>
      <c r="AW114" s="922"/>
      <c r="AX114" s="922"/>
      <c r="AY114" s="922"/>
      <c r="AZ114" s="935" t="s">
        <v>432</v>
      </c>
      <c r="BA114" s="936"/>
      <c r="BB114" s="936"/>
      <c r="BC114" s="936"/>
      <c r="BD114" s="936"/>
      <c r="BE114" s="936"/>
      <c r="BF114" s="936"/>
      <c r="BG114" s="936"/>
      <c r="BH114" s="936"/>
      <c r="BI114" s="936"/>
      <c r="BJ114" s="936"/>
      <c r="BK114" s="936"/>
      <c r="BL114" s="936"/>
      <c r="BM114" s="936"/>
      <c r="BN114" s="936"/>
      <c r="BO114" s="936"/>
      <c r="BP114" s="937"/>
      <c r="BQ114" s="938">
        <v>3783377</v>
      </c>
      <c r="BR114" s="939"/>
      <c r="BS114" s="939"/>
      <c r="BT114" s="939"/>
      <c r="BU114" s="939"/>
      <c r="BV114" s="939">
        <v>3596604</v>
      </c>
      <c r="BW114" s="939"/>
      <c r="BX114" s="939"/>
      <c r="BY114" s="939"/>
      <c r="BZ114" s="939"/>
      <c r="CA114" s="939">
        <v>3996016</v>
      </c>
      <c r="CB114" s="939"/>
      <c r="CC114" s="939"/>
      <c r="CD114" s="939"/>
      <c r="CE114" s="939"/>
      <c r="CF114" s="933">
        <v>36.4</v>
      </c>
      <c r="CG114" s="934"/>
      <c r="CH114" s="934"/>
      <c r="CI114" s="934"/>
      <c r="CJ114" s="934"/>
      <c r="CK114" s="961"/>
      <c r="CL114" s="962"/>
      <c r="CM114" s="935" t="s">
        <v>433</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15">
      <c r="A115" s="967"/>
      <c r="B115" s="968"/>
      <c r="C115" s="936" t="s">
        <v>434</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16373</v>
      </c>
      <c r="AB115" s="951"/>
      <c r="AC115" s="951"/>
      <c r="AD115" s="951"/>
      <c r="AE115" s="952"/>
      <c r="AF115" s="953">
        <v>7771</v>
      </c>
      <c r="AG115" s="951"/>
      <c r="AH115" s="951"/>
      <c r="AI115" s="951"/>
      <c r="AJ115" s="952"/>
      <c r="AK115" s="953">
        <v>7765</v>
      </c>
      <c r="AL115" s="951"/>
      <c r="AM115" s="951"/>
      <c r="AN115" s="951"/>
      <c r="AO115" s="952"/>
      <c r="AP115" s="954">
        <v>0.1</v>
      </c>
      <c r="AQ115" s="955"/>
      <c r="AR115" s="955"/>
      <c r="AS115" s="955"/>
      <c r="AT115" s="956"/>
      <c r="AU115" s="921"/>
      <c r="AV115" s="922"/>
      <c r="AW115" s="922"/>
      <c r="AX115" s="922"/>
      <c r="AY115" s="922"/>
      <c r="AZ115" s="935" t="s">
        <v>435</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436</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15">
      <c r="A116" s="969"/>
      <c r="B116" s="970"/>
      <c r="C116" s="978" t="s">
        <v>437</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438</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439</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15">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440</v>
      </c>
      <c r="Z117" s="907"/>
      <c r="AA117" s="991">
        <v>4351141</v>
      </c>
      <c r="AB117" s="992"/>
      <c r="AC117" s="992"/>
      <c r="AD117" s="992"/>
      <c r="AE117" s="993"/>
      <c r="AF117" s="994">
        <v>4234255</v>
      </c>
      <c r="AG117" s="992"/>
      <c r="AH117" s="992"/>
      <c r="AI117" s="992"/>
      <c r="AJ117" s="993"/>
      <c r="AK117" s="994">
        <v>3823287</v>
      </c>
      <c r="AL117" s="992"/>
      <c r="AM117" s="992"/>
      <c r="AN117" s="992"/>
      <c r="AO117" s="993"/>
      <c r="AP117" s="995"/>
      <c r="AQ117" s="996"/>
      <c r="AR117" s="996"/>
      <c r="AS117" s="996"/>
      <c r="AT117" s="997"/>
      <c r="AU117" s="921"/>
      <c r="AV117" s="922"/>
      <c r="AW117" s="922"/>
      <c r="AX117" s="922"/>
      <c r="AY117" s="922"/>
      <c r="AZ117" s="987" t="s">
        <v>441</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442</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15">
      <c r="A118" s="925" t="s">
        <v>416</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413</v>
      </c>
      <c r="AB118" s="906"/>
      <c r="AC118" s="906"/>
      <c r="AD118" s="906"/>
      <c r="AE118" s="907"/>
      <c r="AF118" s="905" t="s">
        <v>414</v>
      </c>
      <c r="AG118" s="906"/>
      <c r="AH118" s="906"/>
      <c r="AI118" s="906"/>
      <c r="AJ118" s="907"/>
      <c r="AK118" s="905" t="s">
        <v>294</v>
      </c>
      <c r="AL118" s="906"/>
      <c r="AM118" s="906"/>
      <c r="AN118" s="906"/>
      <c r="AO118" s="907"/>
      <c r="AP118" s="983" t="s">
        <v>415</v>
      </c>
      <c r="AQ118" s="984"/>
      <c r="AR118" s="984"/>
      <c r="AS118" s="984"/>
      <c r="AT118" s="985"/>
      <c r="AU118" s="921"/>
      <c r="AV118" s="922"/>
      <c r="AW118" s="922"/>
      <c r="AX118" s="922"/>
      <c r="AY118" s="922"/>
      <c r="AZ118" s="986" t="s">
        <v>443</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444</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15">
      <c r="A119" s="1069" t="s">
        <v>419</v>
      </c>
      <c r="B119" s="960"/>
      <c r="C119" s="942" t="s">
        <v>420</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7" t="s">
        <v>177</v>
      </c>
      <c r="BA119" s="247"/>
      <c r="BB119" s="247"/>
      <c r="BC119" s="247"/>
      <c r="BD119" s="247"/>
      <c r="BE119" s="247"/>
      <c r="BF119" s="247"/>
      <c r="BG119" s="247"/>
      <c r="BH119" s="247"/>
      <c r="BI119" s="247"/>
      <c r="BJ119" s="247"/>
      <c r="BK119" s="247"/>
      <c r="BL119" s="247"/>
      <c r="BM119" s="247"/>
      <c r="BN119" s="247"/>
      <c r="BO119" s="990" t="s">
        <v>445</v>
      </c>
      <c r="BP119" s="1018"/>
      <c r="BQ119" s="1012">
        <v>37723137</v>
      </c>
      <c r="BR119" s="1013"/>
      <c r="BS119" s="1013"/>
      <c r="BT119" s="1013"/>
      <c r="BU119" s="1013"/>
      <c r="BV119" s="1013">
        <v>36533270</v>
      </c>
      <c r="BW119" s="1013"/>
      <c r="BX119" s="1013"/>
      <c r="BY119" s="1013"/>
      <c r="BZ119" s="1013"/>
      <c r="CA119" s="1013">
        <v>35368926</v>
      </c>
      <c r="CB119" s="1013"/>
      <c r="CC119" s="1013"/>
      <c r="CD119" s="1013"/>
      <c r="CE119" s="1013"/>
      <c r="CF119" s="1014"/>
      <c r="CG119" s="1015"/>
      <c r="CH119" s="1015"/>
      <c r="CI119" s="1015"/>
      <c r="CJ119" s="1016"/>
      <c r="CK119" s="963"/>
      <c r="CL119" s="964"/>
      <c r="CM119" s="986" t="s">
        <v>446</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15">
      <c r="A120" s="1070"/>
      <c r="B120" s="962"/>
      <c r="C120" s="935" t="s">
        <v>423</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447</v>
      </c>
      <c r="AV120" s="1005"/>
      <c r="AW120" s="1005"/>
      <c r="AX120" s="1005"/>
      <c r="AY120" s="1006"/>
      <c r="AZ120" s="942" t="s">
        <v>448</v>
      </c>
      <c r="BA120" s="910"/>
      <c r="BB120" s="910"/>
      <c r="BC120" s="910"/>
      <c r="BD120" s="910"/>
      <c r="BE120" s="910"/>
      <c r="BF120" s="910"/>
      <c r="BG120" s="910"/>
      <c r="BH120" s="910"/>
      <c r="BI120" s="910"/>
      <c r="BJ120" s="910"/>
      <c r="BK120" s="910"/>
      <c r="BL120" s="910"/>
      <c r="BM120" s="910"/>
      <c r="BN120" s="910"/>
      <c r="BO120" s="910"/>
      <c r="BP120" s="911"/>
      <c r="BQ120" s="943">
        <v>10766993</v>
      </c>
      <c r="BR120" s="944"/>
      <c r="BS120" s="944"/>
      <c r="BT120" s="944"/>
      <c r="BU120" s="944"/>
      <c r="BV120" s="944">
        <v>10560330</v>
      </c>
      <c r="BW120" s="944"/>
      <c r="BX120" s="944"/>
      <c r="BY120" s="944"/>
      <c r="BZ120" s="944"/>
      <c r="CA120" s="944">
        <v>11389017</v>
      </c>
      <c r="CB120" s="944"/>
      <c r="CC120" s="944"/>
      <c r="CD120" s="944"/>
      <c r="CE120" s="944"/>
      <c r="CF120" s="957">
        <v>103.7</v>
      </c>
      <c r="CG120" s="958"/>
      <c r="CH120" s="958"/>
      <c r="CI120" s="958"/>
      <c r="CJ120" s="958"/>
      <c r="CK120" s="1019" t="s">
        <v>449</v>
      </c>
      <c r="CL120" s="1020"/>
      <c r="CM120" s="1020"/>
      <c r="CN120" s="1020"/>
      <c r="CO120" s="1021"/>
      <c r="CP120" s="1027" t="s">
        <v>396</v>
      </c>
      <c r="CQ120" s="1028"/>
      <c r="CR120" s="1028"/>
      <c r="CS120" s="1028"/>
      <c r="CT120" s="1028"/>
      <c r="CU120" s="1028"/>
      <c r="CV120" s="1028"/>
      <c r="CW120" s="1028"/>
      <c r="CX120" s="1028"/>
      <c r="CY120" s="1028"/>
      <c r="CZ120" s="1028"/>
      <c r="DA120" s="1028"/>
      <c r="DB120" s="1028"/>
      <c r="DC120" s="1028"/>
      <c r="DD120" s="1028"/>
      <c r="DE120" s="1028"/>
      <c r="DF120" s="1029"/>
      <c r="DG120" s="943">
        <v>8519473</v>
      </c>
      <c r="DH120" s="944"/>
      <c r="DI120" s="944"/>
      <c r="DJ120" s="944"/>
      <c r="DK120" s="944"/>
      <c r="DL120" s="944">
        <v>7241207</v>
      </c>
      <c r="DM120" s="944"/>
      <c r="DN120" s="944"/>
      <c r="DO120" s="944"/>
      <c r="DP120" s="944"/>
      <c r="DQ120" s="944">
        <v>5869224</v>
      </c>
      <c r="DR120" s="944"/>
      <c r="DS120" s="944"/>
      <c r="DT120" s="944"/>
      <c r="DU120" s="944"/>
      <c r="DV120" s="945">
        <v>53.4</v>
      </c>
      <c r="DW120" s="945"/>
      <c r="DX120" s="945"/>
      <c r="DY120" s="945"/>
      <c r="DZ120" s="946"/>
    </row>
    <row r="121" spans="1:130" s="224" customFormat="1" ht="26.25" customHeight="1" x14ac:dyDescent="0.15">
      <c r="A121" s="1070"/>
      <c r="B121" s="962"/>
      <c r="C121" s="987" t="s">
        <v>450</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v>7765</v>
      </c>
      <c r="AB121" s="972"/>
      <c r="AC121" s="972"/>
      <c r="AD121" s="972"/>
      <c r="AE121" s="973"/>
      <c r="AF121" s="974">
        <v>7765</v>
      </c>
      <c r="AG121" s="972"/>
      <c r="AH121" s="972"/>
      <c r="AI121" s="972"/>
      <c r="AJ121" s="973"/>
      <c r="AK121" s="974">
        <v>7765</v>
      </c>
      <c r="AL121" s="972"/>
      <c r="AM121" s="972"/>
      <c r="AN121" s="972"/>
      <c r="AO121" s="973"/>
      <c r="AP121" s="975">
        <v>0.1</v>
      </c>
      <c r="AQ121" s="976"/>
      <c r="AR121" s="976"/>
      <c r="AS121" s="976"/>
      <c r="AT121" s="977"/>
      <c r="AU121" s="1007"/>
      <c r="AV121" s="1008"/>
      <c r="AW121" s="1008"/>
      <c r="AX121" s="1008"/>
      <c r="AY121" s="1009"/>
      <c r="AZ121" s="935" t="s">
        <v>451</v>
      </c>
      <c r="BA121" s="936"/>
      <c r="BB121" s="936"/>
      <c r="BC121" s="936"/>
      <c r="BD121" s="936"/>
      <c r="BE121" s="936"/>
      <c r="BF121" s="936"/>
      <c r="BG121" s="936"/>
      <c r="BH121" s="936"/>
      <c r="BI121" s="936"/>
      <c r="BJ121" s="936"/>
      <c r="BK121" s="936"/>
      <c r="BL121" s="936"/>
      <c r="BM121" s="936"/>
      <c r="BN121" s="936"/>
      <c r="BO121" s="936"/>
      <c r="BP121" s="937"/>
      <c r="BQ121" s="938">
        <v>85014</v>
      </c>
      <c r="BR121" s="939"/>
      <c r="BS121" s="939"/>
      <c r="BT121" s="939"/>
      <c r="BU121" s="939"/>
      <c r="BV121" s="939">
        <v>53014</v>
      </c>
      <c r="BW121" s="939"/>
      <c r="BX121" s="939"/>
      <c r="BY121" s="939"/>
      <c r="BZ121" s="939"/>
      <c r="CA121" s="939">
        <v>33574</v>
      </c>
      <c r="CB121" s="939"/>
      <c r="CC121" s="939"/>
      <c r="CD121" s="939"/>
      <c r="CE121" s="939"/>
      <c r="CF121" s="933">
        <v>0.3</v>
      </c>
      <c r="CG121" s="934"/>
      <c r="CH121" s="934"/>
      <c r="CI121" s="934"/>
      <c r="CJ121" s="934"/>
      <c r="CK121" s="1022"/>
      <c r="CL121" s="1023"/>
      <c r="CM121" s="1023"/>
      <c r="CN121" s="1023"/>
      <c r="CO121" s="1024"/>
      <c r="CP121" s="1032" t="s">
        <v>394</v>
      </c>
      <c r="CQ121" s="1033"/>
      <c r="CR121" s="1033"/>
      <c r="CS121" s="1033"/>
      <c r="CT121" s="1033"/>
      <c r="CU121" s="1033"/>
      <c r="CV121" s="1033"/>
      <c r="CW121" s="1033"/>
      <c r="CX121" s="1033"/>
      <c r="CY121" s="1033"/>
      <c r="CZ121" s="1033"/>
      <c r="DA121" s="1033"/>
      <c r="DB121" s="1033"/>
      <c r="DC121" s="1033"/>
      <c r="DD121" s="1033"/>
      <c r="DE121" s="1033"/>
      <c r="DF121" s="1034"/>
      <c r="DG121" s="938">
        <v>1831176</v>
      </c>
      <c r="DH121" s="939"/>
      <c r="DI121" s="939"/>
      <c r="DJ121" s="939"/>
      <c r="DK121" s="939"/>
      <c r="DL121" s="939">
        <v>2048493</v>
      </c>
      <c r="DM121" s="939"/>
      <c r="DN121" s="939"/>
      <c r="DO121" s="939"/>
      <c r="DP121" s="939"/>
      <c r="DQ121" s="939">
        <v>2220798</v>
      </c>
      <c r="DR121" s="939"/>
      <c r="DS121" s="939"/>
      <c r="DT121" s="939"/>
      <c r="DU121" s="939"/>
      <c r="DV121" s="940">
        <v>20.2</v>
      </c>
      <c r="DW121" s="940"/>
      <c r="DX121" s="940"/>
      <c r="DY121" s="940"/>
      <c r="DZ121" s="941"/>
    </row>
    <row r="122" spans="1:130" s="224" customFormat="1" ht="26.25" customHeight="1" x14ac:dyDescent="0.15">
      <c r="A122" s="1070"/>
      <c r="B122" s="962"/>
      <c r="C122" s="935" t="s">
        <v>433</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452</v>
      </c>
      <c r="BA122" s="978"/>
      <c r="BB122" s="978"/>
      <c r="BC122" s="978"/>
      <c r="BD122" s="978"/>
      <c r="BE122" s="978"/>
      <c r="BF122" s="978"/>
      <c r="BG122" s="978"/>
      <c r="BH122" s="978"/>
      <c r="BI122" s="978"/>
      <c r="BJ122" s="978"/>
      <c r="BK122" s="978"/>
      <c r="BL122" s="978"/>
      <c r="BM122" s="978"/>
      <c r="BN122" s="978"/>
      <c r="BO122" s="978"/>
      <c r="BP122" s="979"/>
      <c r="BQ122" s="1012">
        <v>25723950</v>
      </c>
      <c r="BR122" s="1013"/>
      <c r="BS122" s="1013"/>
      <c r="BT122" s="1013"/>
      <c r="BU122" s="1013"/>
      <c r="BV122" s="1013">
        <v>24846206</v>
      </c>
      <c r="BW122" s="1013"/>
      <c r="BX122" s="1013"/>
      <c r="BY122" s="1013"/>
      <c r="BZ122" s="1013"/>
      <c r="CA122" s="1013">
        <v>23735199</v>
      </c>
      <c r="CB122" s="1013"/>
      <c r="CC122" s="1013"/>
      <c r="CD122" s="1013"/>
      <c r="CE122" s="1013"/>
      <c r="CF122" s="1030">
        <v>216.1</v>
      </c>
      <c r="CG122" s="1031"/>
      <c r="CH122" s="1031"/>
      <c r="CI122" s="1031"/>
      <c r="CJ122" s="1031"/>
      <c r="CK122" s="1022"/>
      <c r="CL122" s="1023"/>
      <c r="CM122" s="1023"/>
      <c r="CN122" s="1023"/>
      <c r="CO122" s="1024"/>
      <c r="CP122" s="1032" t="s">
        <v>398</v>
      </c>
      <c r="CQ122" s="1033"/>
      <c r="CR122" s="1033"/>
      <c r="CS122" s="1033"/>
      <c r="CT122" s="1033"/>
      <c r="CU122" s="1033"/>
      <c r="CV122" s="1033"/>
      <c r="CW122" s="1033"/>
      <c r="CX122" s="1033"/>
      <c r="CY122" s="1033"/>
      <c r="CZ122" s="1033"/>
      <c r="DA122" s="1033"/>
      <c r="DB122" s="1033"/>
      <c r="DC122" s="1033"/>
      <c r="DD122" s="1033"/>
      <c r="DE122" s="1033"/>
      <c r="DF122" s="1034"/>
      <c r="DG122" s="938">
        <v>1336785</v>
      </c>
      <c r="DH122" s="939"/>
      <c r="DI122" s="939"/>
      <c r="DJ122" s="939"/>
      <c r="DK122" s="939"/>
      <c r="DL122" s="939">
        <v>1238129</v>
      </c>
      <c r="DM122" s="939"/>
      <c r="DN122" s="939"/>
      <c r="DO122" s="939"/>
      <c r="DP122" s="939"/>
      <c r="DQ122" s="939">
        <v>1159366</v>
      </c>
      <c r="DR122" s="939"/>
      <c r="DS122" s="939"/>
      <c r="DT122" s="939"/>
      <c r="DU122" s="939"/>
      <c r="DV122" s="940">
        <v>10.6</v>
      </c>
      <c r="DW122" s="940"/>
      <c r="DX122" s="940"/>
      <c r="DY122" s="940"/>
      <c r="DZ122" s="941"/>
    </row>
    <row r="123" spans="1:130" s="224" customFormat="1" ht="26.25" customHeight="1" x14ac:dyDescent="0.15">
      <c r="A123" s="1070"/>
      <c r="B123" s="962"/>
      <c r="C123" s="935" t="s">
        <v>439</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7" t="s">
        <v>177</v>
      </c>
      <c r="BA123" s="247"/>
      <c r="BB123" s="247"/>
      <c r="BC123" s="247"/>
      <c r="BD123" s="247"/>
      <c r="BE123" s="247"/>
      <c r="BF123" s="247"/>
      <c r="BG123" s="247"/>
      <c r="BH123" s="247"/>
      <c r="BI123" s="247"/>
      <c r="BJ123" s="247"/>
      <c r="BK123" s="247"/>
      <c r="BL123" s="247"/>
      <c r="BM123" s="247"/>
      <c r="BN123" s="247"/>
      <c r="BO123" s="990" t="s">
        <v>453</v>
      </c>
      <c r="BP123" s="1018"/>
      <c r="BQ123" s="1076">
        <v>36575957</v>
      </c>
      <c r="BR123" s="1077"/>
      <c r="BS123" s="1077"/>
      <c r="BT123" s="1077"/>
      <c r="BU123" s="1077"/>
      <c r="BV123" s="1077">
        <v>35459550</v>
      </c>
      <c r="BW123" s="1077"/>
      <c r="BX123" s="1077"/>
      <c r="BY123" s="1077"/>
      <c r="BZ123" s="1077"/>
      <c r="CA123" s="1077">
        <v>35157790</v>
      </c>
      <c r="CB123" s="1077"/>
      <c r="CC123" s="1077"/>
      <c r="CD123" s="1077"/>
      <c r="CE123" s="1077"/>
      <c r="CF123" s="1014"/>
      <c r="CG123" s="1015"/>
      <c r="CH123" s="1015"/>
      <c r="CI123" s="1015"/>
      <c r="CJ123" s="1016"/>
      <c r="CK123" s="1022"/>
      <c r="CL123" s="1023"/>
      <c r="CM123" s="1023"/>
      <c r="CN123" s="1023"/>
      <c r="CO123" s="1024"/>
      <c r="CP123" s="1032" t="s">
        <v>393</v>
      </c>
      <c r="CQ123" s="1033"/>
      <c r="CR123" s="1033"/>
      <c r="CS123" s="1033"/>
      <c r="CT123" s="1033"/>
      <c r="CU123" s="1033"/>
      <c r="CV123" s="1033"/>
      <c r="CW123" s="1033"/>
      <c r="CX123" s="1033"/>
      <c r="CY123" s="1033"/>
      <c r="CZ123" s="1033"/>
      <c r="DA123" s="1033"/>
      <c r="DB123" s="1033"/>
      <c r="DC123" s="1033"/>
      <c r="DD123" s="1033"/>
      <c r="DE123" s="1033"/>
      <c r="DF123" s="1034"/>
      <c r="DG123" s="971">
        <v>20652</v>
      </c>
      <c r="DH123" s="972"/>
      <c r="DI123" s="972"/>
      <c r="DJ123" s="972"/>
      <c r="DK123" s="973"/>
      <c r="DL123" s="974">
        <v>41396</v>
      </c>
      <c r="DM123" s="972"/>
      <c r="DN123" s="972"/>
      <c r="DO123" s="972"/>
      <c r="DP123" s="973"/>
      <c r="DQ123" s="974">
        <v>39477</v>
      </c>
      <c r="DR123" s="972"/>
      <c r="DS123" s="972"/>
      <c r="DT123" s="972"/>
      <c r="DU123" s="973"/>
      <c r="DV123" s="975">
        <v>0.4</v>
      </c>
      <c r="DW123" s="976"/>
      <c r="DX123" s="976"/>
      <c r="DY123" s="976"/>
      <c r="DZ123" s="977"/>
    </row>
    <row r="124" spans="1:130" s="224" customFormat="1" ht="26.25" customHeight="1" thickBot="1" x14ac:dyDescent="0.2">
      <c r="A124" s="1070"/>
      <c r="B124" s="962"/>
      <c r="C124" s="935" t="s">
        <v>442</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454</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10.1</v>
      </c>
      <c r="BR124" s="1040"/>
      <c r="BS124" s="1040"/>
      <c r="BT124" s="1040"/>
      <c r="BU124" s="1040"/>
      <c r="BV124" s="1040">
        <v>9.8000000000000007</v>
      </c>
      <c r="BW124" s="1040"/>
      <c r="BX124" s="1040"/>
      <c r="BY124" s="1040"/>
      <c r="BZ124" s="1040"/>
      <c r="CA124" s="1040">
        <v>1.9</v>
      </c>
      <c r="CB124" s="1040"/>
      <c r="CC124" s="1040"/>
      <c r="CD124" s="1040"/>
      <c r="CE124" s="1040"/>
      <c r="CF124" s="1041"/>
      <c r="CG124" s="1042"/>
      <c r="CH124" s="1042"/>
      <c r="CI124" s="1042"/>
      <c r="CJ124" s="1043"/>
      <c r="CK124" s="1025"/>
      <c r="CL124" s="1025"/>
      <c r="CM124" s="1025"/>
      <c r="CN124" s="1025"/>
      <c r="CO124" s="1026"/>
      <c r="CP124" s="1032" t="s">
        <v>455</v>
      </c>
      <c r="CQ124" s="1033"/>
      <c r="CR124" s="1033"/>
      <c r="CS124" s="1033"/>
      <c r="CT124" s="1033"/>
      <c r="CU124" s="1033"/>
      <c r="CV124" s="1033"/>
      <c r="CW124" s="1033"/>
      <c r="CX124" s="1033"/>
      <c r="CY124" s="1033"/>
      <c r="CZ124" s="1033"/>
      <c r="DA124" s="1033"/>
      <c r="DB124" s="1033"/>
      <c r="DC124" s="1033"/>
      <c r="DD124" s="1033"/>
      <c r="DE124" s="1033"/>
      <c r="DF124" s="1034"/>
      <c r="DG124" s="1017">
        <v>16622</v>
      </c>
      <c r="DH124" s="999"/>
      <c r="DI124" s="999"/>
      <c r="DJ124" s="999"/>
      <c r="DK124" s="1000"/>
      <c r="DL124" s="998">
        <v>30099</v>
      </c>
      <c r="DM124" s="999"/>
      <c r="DN124" s="999"/>
      <c r="DO124" s="999"/>
      <c r="DP124" s="1000"/>
      <c r="DQ124" s="998">
        <v>26951</v>
      </c>
      <c r="DR124" s="999"/>
      <c r="DS124" s="999"/>
      <c r="DT124" s="999"/>
      <c r="DU124" s="1000"/>
      <c r="DV124" s="1001">
        <v>0.2</v>
      </c>
      <c r="DW124" s="1002"/>
      <c r="DX124" s="1002"/>
      <c r="DY124" s="1002"/>
      <c r="DZ124" s="1003"/>
    </row>
    <row r="125" spans="1:130" s="224" customFormat="1" ht="26.25" customHeight="1" x14ac:dyDescent="0.15">
      <c r="A125" s="1070"/>
      <c r="B125" s="962"/>
      <c r="C125" s="935" t="s">
        <v>444</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456</v>
      </c>
      <c r="CL125" s="1020"/>
      <c r="CM125" s="1020"/>
      <c r="CN125" s="1020"/>
      <c r="CO125" s="1021"/>
      <c r="CP125" s="942" t="s">
        <v>457</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
      <c r="A126" s="1070"/>
      <c r="B126" s="962"/>
      <c r="C126" s="935" t="s">
        <v>446</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8593</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458</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15">
      <c r="A127" s="1071"/>
      <c r="B127" s="964"/>
      <c r="C127" s="986" t="s">
        <v>459</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15</v>
      </c>
      <c r="AB127" s="972"/>
      <c r="AC127" s="972"/>
      <c r="AD127" s="972"/>
      <c r="AE127" s="973"/>
      <c r="AF127" s="974">
        <v>6</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460</v>
      </c>
      <c r="AY127" s="1045"/>
      <c r="AZ127" s="1045"/>
      <c r="BA127" s="1045"/>
      <c r="BB127" s="1045"/>
      <c r="BC127" s="1045"/>
      <c r="BD127" s="1045"/>
      <c r="BE127" s="1046"/>
      <c r="BF127" s="1047" t="s">
        <v>461</v>
      </c>
      <c r="BG127" s="1045"/>
      <c r="BH127" s="1045"/>
      <c r="BI127" s="1045"/>
      <c r="BJ127" s="1045"/>
      <c r="BK127" s="1045"/>
      <c r="BL127" s="1046"/>
      <c r="BM127" s="1047" t="s">
        <v>462</v>
      </c>
      <c r="BN127" s="1045"/>
      <c r="BO127" s="1045"/>
      <c r="BP127" s="1045"/>
      <c r="BQ127" s="1045"/>
      <c r="BR127" s="1045"/>
      <c r="BS127" s="1046"/>
      <c r="BT127" s="1047" t="s">
        <v>463</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464</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
      <c r="A128" s="1054" t="s">
        <v>465</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466</v>
      </c>
      <c r="X128" s="1056"/>
      <c r="Y128" s="1056"/>
      <c r="Z128" s="1057"/>
      <c r="AA128" s="1058">
        <v>45058</v>
      </c>
      <c r="AB128" s="1059"/>
      <c r="AC128" s="1059"/>
      <c r="AD128" s="1059"/>
      <c r="AE128" s="1060"/>
      <c r="AF128" s="1061">
        <v>33036</v>
      </c>
      <c r="AG128" s="1059"/>
      <c r="AH128" s="1059"/>
      <c r="AI128" s="1059"/>
      <c r="AJ128" s="1060"/>
      <c r="AK128" s="1061">
        <v>20120</v>
      </c>
      <c r="AL128" s="1059"/>
      <c r="AM128" s="1059"/>
      <c r="AN128" s="1059"/>
      <c r="AO128" s="1060"/>
      <c r="AP128" s="1062"/>
      <c r="AQ128" s="1063"/>
      <c r="AR128" s="1063"/>
      <c r="AS128" s="1063"/>
      <c r="AT128" s="1064"/>
      <c r="AU128" s="226"/>
      <c r="AV128" s="226"/>
      <c r="AW128" s="226"/>
      <c r="AX128" s="909" t="s">
        <v>467</v>
      </c>
      <c r="AY128" s="910"/>
      <c r="AZ128" s="910"/>
      <c r="BA128" s="910"/>
      <c r="BB128" s="910"/>
      <c r="BC128" s="910"/>
      <c r="BD128" s="910"/>
      <c r="BE128" s="911"/>
      <c r="BF128" s="1065" t="s">
        <v>122</v>
      </c>
      <c r="BG128" s="1066"/>
      <c r="BH128" s="1066"/>
      <c r="BI128" s="1066"/>
      <c r="BJ128" s="1066"/>
      <c r="BK128" s="1066"/>
      <c r="BL128" s="1067"/>
      <c r="BM128" s="1065">
        <v>12.89</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468</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469</v>
      </c>
      <c r="X129" s="1084"/>
      <c r="Y129" s="1084"/>
      <c r="Z129" s="1085"/>
      <c r="AA129" s="971">
        <v>14379088</v>
      </c>
      <c r="AB129" s="972"/>
      <c r="AC129" s="972"/>
      <c r="AD129" s="972"/>
      <c r="AE129" s="973"/>
      <c r="AF129" s="974">
        <v>13775969</v>
      </c>
      <c r="AG129" s="972"/>
      <c r="AH129" s="972"/>
      <c r="AI129" s="972"/>
      <c r="AJ129" s="973"/>
      <c r="AK129" s="974">
        <v>13653569</v>
      </c>
      <c r="AL129" s="972"/>
      <c r="AM129" s="972"/>
      <c r="AN129" s="972"/>
      <c r="AO129" s="973"/>
      <c r="AP129" s="1086"/>
      <c r="AQ129" s="1087"/>
      <c r="AR129" s="1087"/>
      <c r="AS129" s="1087"/>
      <c r="AT129" s="1088"/>
      <c r="AU129" s="227"/>
      <c r="AV129" s="227"/>
      <c r="AW129" s="227"/>
      <c r="AX129" s="1078" t="s">
        <v>470</v>
      </c>
      <c r="AY129" s="936"/>
      <c r="AZ129" s="936"/>
      <c r="BA129" s="936"/>
      <c r="BB129" s="936"/>
      <c r="BC129" s="936"/>
      <c r="BD129" s="936"/>
      <c r="BE129" s="937"/>
      <c r="BF129" s="1079" t="s">
        <v>122</v>
      </c>
      <c r="BG129" s="1080"/>
      <c r="BH129" s="1080"/>
      <c r="BI129" s="1080"/>
      <c r="BJ129" s="1080"/>
      <c r="BK129" s="1080"/>
      <c r="BL129" s="1081"/>
      <c r="BM129" s="1079">
        <v>17.89</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471</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472</v>
      </c>
      <c r="X130" s="1084"/>
      <c r="Y130" s="1084"/>
      <c r="Z130" s="1085"/>
      <c r="AA130" s="971">
        <v>3105561</v>
      </c>
      <c r="AB130" s="972"/>
      <c r="AC130" s="972"/>
      <c r="AD130" s="972"/>
      <c r="AE130" s="973"/>
      <c r="AF130" s="974">
        <v>2875226</v>
      </c>
      <c r="AG130" s="972"/>
      <c r="AH130" s="972"/>
      <c r="AI130" s="972"/>
      <c r="AJ130" s="973"/>
      <c r="AK130" s="974">
        <v>2672662</v>
      </c>
      <c r="AL130" s="972"/>
      <c r="AM130" s="972"/>
      <c r="AN130" s="972"/>
      <c r="AO130" s="973"/>
      <c r="AP130" s="1086"/>
      <c r="AQ130" s="1087"/>
      <c r="AR130" s="1087"/>
      <c r="AS130" s="1087"/>
      <c r="AT130" s="1088"/>
      <c r="AU130" s="227"/>
      <c r="AV130" s="227"/>
      <c r="AW130" s="227"/>
      <c r="AX130" s="1078" t="s">
        <v>473</v>
      </c>
      <c r="AY130" s="936"/>
      <c r="AZ130" s="936"/>
      <c r="BA130" s="936"/>
      <c r="BB130" s="936"/>
      <c r="BC130" s="936"/>
      <c r="BD130" s="936"/>
      <c r="BE130" s="937"/>
      <c r="BF130" s="1114">
        <v>11</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474</v>
      </c>
      <c r="X131" s="1121"/>
      <c r="Y131" s="1121"/>
      <c r="Z131" s="1122"/>
      <c r="AA131" s="1017">
        <v>11273527</v>
      </c>
      <c r="AB131" s="999"/>
      <c r="AC131" s="999"/>
      <c r="AD131" s="999"/>
      <c r="AE131" s="1000"/>
      <c r="AF131" s="998">
        <v>10900743</v>
      </c>
      <c r="AG131" s="999"/>
      <c r="AH131" s="999"/>
      <c r="AI131" s="999"/>
      <c r="AJ131" s="1000"/>
      <c r="AK131" s="998">
        <v>10980907</v>
      </c>
      <c r="AL131" s="999"/>
      <c r="AM131" s="999"/>
      <c r="AN131" s="999"/>
      <c r="AO131" s="1000"/>
      <c r="AP131" s="1123"/>
      <c r="AQ131" s="1124"/>
      <c r="AR131" s="1124"/>
      <c r="AS131" s="1124"/>
      <c r="AT131" s="1125"/>
      <c r="AU131" s="227"/>
      <c r="AV131" s="227"/>
      <c r="AW131" s="227"/>
      <c r="AX131" s="1096" t="s">
        <v>475</v>
      </c>
      <c r="AY131" s="739"/>
      <c r="AZ131" s="739"/>
      <c r="BA131" s="739"/>
      <c r="BB131" s="739"/>
      <c r="BC131" s="739"/>
      <c r="BD131" s="739"/>
      <c r="BE131" s="1049"/>
      <c r="BF131" s="1097">
        <v>1.9</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476</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477</v>
      </c>
      <c r="W132" s="1107"/>
      <c r="X132" s="1107"/>
      <c r="Y132" s="1107"/>
      <c r="Z132" s="1108"/>
      <c r="AA132" s="1109">
        <v>10.64903646</v>
      </c>
      <c r="AB132" s="1110"/>
      <c r="AC132" s="1110"/>
      <c r="AD132" s="1110"/>
      <c r="AE132" s="1111"/>
      <c r="AF132" s="1112">
        <v>12.16424422</v>
      </c>
      <c r="AG132" s="1110"/>
      <c r="AH132" s="1110"/>
      <c r="AI132" s="1110"/>
      <c r="AJ132" s="1111"/>
      <c r="AK132" s="1112">
        <v>10.295187820000001</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478</v>
      </c>
      <c r="W133" s="1090"/>
      <c r="X133" s="1090"/>
      <c r="Y133" s="1090"/>
      <c r="Z133" s="1091"/>
      <c r="AA133" s="1092">
        <v>11.7</v>
      </c>
      <c r="AB133" s="1093"/>
      <c r="AC133" s="1093"/>
      <c r="AD133" s="1093"/>
      <c r="AE133" s="1094"/>
      <c r="AF133" s="1092">
        <v>11.6</v>
      </c>
      <c r="AG133" s="1093"/>
      <c r="AH133" s="1093"/>
      <c r="AI133" s="1093"/>
      <c r="AJ133" s="1094"/>
      <c r="AK133" s="1092">
        <v>11</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Jhdp5VWyYyJjaizUotTnmH5h83qHesDIjk8BbbuIk6IXwau86a8Szxeapw/DV+cJiINajqAccDQkxD+zjt4dcQ==" saltValue="gyjC35Biwjo7ztToUeIwV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479</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JCCm+CuI/nguh88AmkysJmMhz5N9Qom2Dw2y9UaIR49F/JuE8e7X0Lx3hAHxSLnZXiXz8zi92uXsPHPtPYfRtA==" saltValue="oEalIpT2PXQ5CveoaUrcR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khIY+pXrS8PVQwORDc/AiQJuEhsyaogxrSiYczVZk76omaXhN9D6ddITFF6M9T5z9dJ94+CytVg59BEhrTAqw==" saltValue="GkHLQyuAqcjFHnuqr0Oa3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2"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481</v>
      </c>
      <c r="AL6" s="260"/>
      <c r="AM6" s="260"/>
      <c r="AN6" s="260"/>
    </row>
    <row r="7" spans="1:46" ht="13.5" customHeight="1" x14ac:dyDescent="0.15">
      <c r="A7" s="259"/>
      <c r="AK7" s="262"/>
      <c r="AL7" s="263"/>
      <c r="AM7" s="263"/>
      <c r="AN7" s="264"/>
      <c r="AO7" s="1127" t="s">
        <v>482</v>
      </c>
      <c r="AP7" s="265"/>
      <c r="AQ7" s="266" t="s">
        <v>483</v>
      </c>
      <c r="AR7" s="267"/>
    </row>
    <row r="8" spans="1:46" x14ac:dyDescent="0.15">
      <c r="A8" s="259"/>
      <c r="AK8" s="268"/>
      <c r="AL8" s="269"/>
      <c r="AM8" s="269"/>
      <c r="AN8" s="270"/>
      <c r="AO8" s="1128"/>
      <c r="AP8" s="271" t="s">
        <v>484</v>
      </c>
      <c r="AQ8" s="272" t="s">
        <v>485</v>
      </c>
      <c r="AR8" s="273" t="s">
        <v>486</v>
      </c>
    </row>
    <row r="9" spans="1:46" x14ac:dyDescent="0.15">
      <c r="A9" s="259"/>
      <c r="AK9" s="1129" t="s">
        <v>487</v>
      </c>
      <c r="AL9" s="1130"/>
      <c r="AM9" s="1130"/>
      <c r="AN9" s="1131"/>
      <c r="AO9" s="274">
        <v>3945171</v>
      </c>
      <c r="AP9" s="274">
        <v>133757</v>
      </c>
      <c r="AQ9" s="275">
        <v>90328</v>
      </c>
      <c r="AR9" s="276">
        <v>48.1</v>
      </c>
    </row>
    <row r="10" spans="1:46" ht="13.5" customHeight="1" x14ac:dyDescent="0.15">
      <c r="A10" s="259"/>
      <c r="AK10" s="1129" t="s">
        <v>488</v>
      </c>
      <c r="AL10" s="1130"/>
      <c r="AM10" s="1130"/>
      <c r="AN10" s="1131"/>
      <c r="AO10" s="277">
        <v>179</v>
      </c>
      <c r="AP10" s="277">
        <v>6</v>
      </c>
      <c r="AQ10" s="278">
        <v>7878</v>
      </c>
      <c r="AR10" s="279">
        <v>-99.9</v>
      </c>
    </row>
    <row r="11" spans="1:46" ht="13.5" customHeight="1" x14ac:dyDescent="0.15">
      <c r="A11" s="259"/>
      <c r="AK11" s="1129" t="s">
        <v>489</v>
      </c>
      <c r="AL11" s="1130"/>
      <c r="AM11" s="1130"/>
      <c r="AN11" s="1131"/>
      <c r="AO11" s="277" t="s">
        <v>490</v>
      </c>
      <c r="AP11" s="277" t="s">
        <v>490</v>
      </c>
      <c r="AQ11" s="278">
        <v>2111</v>
      </c>
      <c r="AR11" s="279" t="s">
        <v>490</v>
      </c>
    </row>
    <row r="12" spans="1:46" ht="13.5" customHeight="1" x14ac:dyDescent="0.15">
      <c r="A12" s="259"/>
      <c r="AK12" s="1129" t="s">
        <v>491</v>
      </c>
      <c r="AL12" s="1130"/>
      <c r="AM12" s="1130"/>
      <c r="AN12" s="1131"/>
      <c r="AO12" s="277" t="s">
        <v>490</v>
      </c>
      <c r="AP12" s="277" t="s">
        <v>490</v>
      </c>
      <c r="AQ12" s="278">
        <v>26</v>
      </c>
      <c r="AR12" s="279" t="s">
        <v>490</v>
      </c>
    </row>
    <row r="13" spans="1:46" ht="13.5" customHeight="1" x14ac:dyDescent="0.15">
      <c r="A13" s="259"/>
      <c r="AK13" s="1129" t="s">
        <v>492</v>
      </c>
      <c r="AL13" s="1130"/>
      <c r="AM13" s="1130"/>
      <c r="AN13" s="1131"/>
      <c r="AO13" s="277">
        <v>140076</v>
      </c>
      <c r="AP13" s="277">
        <v>4749</v>
      </c>
      <c r="AQ13" s="278">
        <v>2999</v>
      </c>
      <c r="AR13" s="279">
        <v>58.4</v>
      </c>
    </row>
    <row r="14" spans="1:46" ht="13.5" customHeight="1" x14ac:dyDescent="0.15">
      <c r="A14" s="259"/>
      <c r="AK14" s="1129" t="s">
        <v>493</v>
      </c>
      <c r="AL14" s="1130"/>
      <c r="AM14" s="1130"/>
      <c r="AN14" s="1131"/>
      <c r="AO14" s="277">
        <v>77710</v>
      </c>
      <c r="AP14" s="277">
        <v>2635</v>
      </c>
      <c r="AQ14" s="278">
        <v>1839</v>
      </c>
      <c r="AR14" s="279">
        <v>43.3</v>
      </c>
    </row>
    <row r="15" spans="1:46" ht="13.5" customHeight="1" x14ac:dyDescent="0.15">
      <c r="A15" s="259"/>
      <c r="AK15" s="1132" t="s">
        <v>494</v>
      </c>
      <c r="AL15" s="1133"/>
      <c r="AM15" s="1133"/>
      <c r="AN15" s="1134"/>
      <c r="AO15" s="277">
        <v>-224944</v>
      </c>
      <c r="AP15" s="277">
        <v>-7627</v>
      </c>
      <c r="AQ15" s="278">
        <v>-5426</v>
      </c>
      <c r="AR15" s="279">
        <v>40.6</v>
      </c>
    </row>
    <row r="16" spans="1:46" x14ac:dyDescent="0.15">
      <c r="A16" s="259"/>
      <c r="AK16" s="1132" t="s">
        <v>177</v>
      </c>
      <c r="AL16" s="1133"/>
      <c r="AM16" s="1133"/>
      <c r="AN16" s="1134"/>
      <c r="AO16" s="277">
        <v>3938192</v>
      </c>
      <c r="AP16" s="277">
        <v>133521</v>
      </c>
      <c r="AQ16" s="278">
        <v>99756</v>
      </c>
      <c r="AR16" s="279">
        <v>33.799999999999997</v>
      </c>
    </row>
    <row r="17" spans="1:46" x14ac:dyDescent="0.15">
      <c r="A17" s="259"/>
    </row>
    <row r="18" spans="1:46" x14ac:dyDescent="0.15">
      <c r="A18" s="259"/>
      <c r="AQ18" s="280"/>
      <c r="AR18" s="280"/>
    </row>
    <row r="19" spans="1:46" x14ac:dyDescent="0.15">
      <c r="A19" s="259"/>
      <c r="AK19" s="255" t="s">
        <v>495</v>
      </c>
    </row>
    <row r="20" spans="1:46" x14ac:dyDescent="0.15">
      <c r="A20" s="259"/>
      <c r="AK20" s="281"/>
      <c r="AL20" s="282"/>
      <c r="AM20" s="282"/>
      <c r="AN20" s="283"/>
      <c r="AO20" s="284" t="s">
        <v>496</v>
      </c>
      <c r="AP20" s="285" t="s">
        <v>497</v>
      </c>
      <c r="AQ20" s="286" t="s">
        <v>498</v>
      </c>
      <c r="AR20" s="287"/>
    </row>
    <row r="21" spans="1:46" s="260" customFormat="1" x14ac:dyDescent="0.15">
      <c r="A21" s="288"/>
      <c r="AK21" s="1135" t="s">
        <v>499</v>
      </c>
      <c r="AL21" s="1136"/>
      <c r="AM21" s="1136"/>
      <c r="AN21" s="1137"/>
      <c r="AO21" s="289">
        <v>15.63</v>
      </c>
      <c r="AP21" s="290">
        <v>9.01</v>
      </c>
      <c r="AQ21" s="291">
        <v>6.62</v>
      </c>
      <c r="AS21" s="292"/>
      <c r="AT21" s="288"/>
    </row>
    <row r="22" spans="1:46" s="260" customFormat="1" x14ac:dyDescent="0.15">
      <c r="A22" s="288"/>
      <c r="AK22" s="1135" t="s">
        <v>500</v>
      </c>
      <c r="AL22" s="1136"/>
      <c r="AM22" s="1136"/>
      <c r="AN22" s="1137"/>
      <c r="AO22" s="293">
        <v>97.3</v>
      </c>
      <c r="AP22" s="294">
        <v>97.5</v>
      </c>
      <c r="AQ22" s="295">
        <v>-0.2</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501</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503</v>
      </c>
      <c r="AL29" s="260"/>
      <c r="AM29" s="260"/>
      <c r="AN29" s="260"/>
      <c r="AS29" s="302"/>
    </row>
    <row r="30" spans="1:46" ht="13.5" customHeight="1" x14ac:dyDescent="0.15">
      <c r="A30" s="259"/>
      <c r="AK30" s="262"/>
      <c r="AL30" s="263"/>
      <c r="AM30" s="263"/>
      <c r="AN30" s="264"/>
      <c r="AO30" s="1127" t="s">
        <v>482</v>
      </c>
      <c r="AP30" s="265"/>
      <c r="AQ30" s="266" t="s">
        <v>483</v>
      </c>
      <c r="AR30" s="267"/>
    </row>
    <row r="31" spans="1:46" x14ac:dyDescent="0.15">
      <c r="A31" s="259"/>
      <c r="AK31" s="268"/>
      <c r="AL31" s="269"/>
      <c r="AM31" s="269"/>
      <c r="AN31" s="270"/>
      <c r="AO31" s="1128"/>
      <c r="AP31" s="271" t="s">
        <v>484</v>
      </c>
      <c r="AQ31" s="272" t="s">
        <v>485</v>
      </c>
      <c r="AR31" s="273" t="s">
        <v>486</v>
      </c>
    </row>
    <row r="32" spans="1:46" ht="27" customHeight="1" x14ac:dyDescent="0.15">
      <c r="A32" s="259"/>
      <c r="AK32" s="1143" t="s">
        <v>504</v>
      </c>
      <c r="AL32" s="1144"/>
      <c r="AM32" s="1144"/>
      <c r="AN32" s="1145"/>
      <c r="AO32" s="303">
        <v>2496931</v>
      </c>
      <c r="AP32" s="303">
        <v>84656</v>
      </c>
      <c r="AQ32" s="304">
        <v>56025</v>
      </c>
      <c r="AR32" s="305">
        <v>51.1</v>
      </c>
    </row>
    <row r="33" spans="1:46" ht="13.5" customHeight="1" x14ac:dyDescent="0.15">
      <c r="A33" s="259"/>
      <c r="AK33" s="1143" t="s">
        <v>505</v>
      </c>
      <c r="AL33" s="1144"/>
      <c r="AM33" s="1144"/>
      <c r="AN33" s="1145"/>
      <c r="AO33" s="303" t="s">
        <v>490</v>
      </c>
      <c r="AP33" s="303" t="s">
        <v>490</v>
      </c>
      <c r="AQ33" s="304" t="s">
        <v>490</v>
      </c>
      <c r="AR33" s="305" t="s">
        <v>490</v>
      </c>
    </row>
    <row r="34" spans="1:46" ht="27" customHeight="1" x14ac:dyDescent="0.15">
      <c r="A34" s="259"/>
      <c r="AK34" s="1143" t="s">
        <v>506</v>
      </c>
      <c r="AL34" s="1144"/>
      <c r="AM34" s="1144"/>
      <c r="AN34" s="1145"/>
      <c r="AO34" s="303" t="s">
        <v>490</v>
      </c>
      <c r="AP34" s="303" t="s">
        <v>490</v>
      </c>
      <c r="AQ34" s="304" t="s">
        <v>490</v>
      </c>
      <c r="AR34" s="305" t="s">
        <v>490</v>
      </c>
    </row>
    <row r="35" spans="1:46" ht="27" customHeight="1" x14ac:dyDescent="0.15">
      <c r="A35" s="259"/>
      <c r="AK35" s="1143" t="s">
        <v>507</v>
      </c>
      <c r="AL35" s="1144"/>
      <c r="AM35" s="1144"/>
      <c r="AN35" s="1145"/>
      <c r="AO35" s="303">
        <v>1318591</v>
      </c>
      <c r="AP35" s="303">
        <v>44706</v>
      </c>
      <c r="AQ35" s="304">
        <v>18604</v>
      </c>
      <c r="AR35" s="305">
        <v>140.30000000000001</v>
      </c>
    </row>
    <row r="36" spans="1:46" ht="27" customHeight="1" x14ac:dyDescent="0.15">
      <c r="A36" s="259"/>
      <c r="AK36" s="1143" t="s">
        <v>508</v>
      </c>
      <c r="AL36" s="1144"/>
      <c r="AM36" s="1144"/>
      <c r="AN36" s="1145"/>
      <c r="AO36" s="303" t="s">
        <v>490</v>
      </c>
      <c r="AP36" s="303" t="s">
        <v>490</v>
      </c>
      <c r="AQ36" s="304">
        <v>2667</v>
      </c>
      <c r="AR36" s="305" t="s">
        <v>490</v>
      </c>
    </row>
    <row r="37" spans="1:46" ht="13.5" customHeight="1" x14ac:dyDescent="0.15">
      <c r="A37" s="259"/>
      <c r="AK37" s="1143" t="s">
        <v>509</v>
      </c>
      <c r="AL37" s="1144"/>
      <c r="AM37" s="1144"/>
      <c r="AN37" s="1145"/>
      <c r="AO37" s="303">
        <v>7765</v>
      </c>
      <c r="AP37" s="303">
        <v>263</v>
      </c>
      <c r="AQ37" s="304">
        <v>441</v>
      </c>
      <c r="AR37" s="305">
        <v>-40.4</v>
      </c>
    </row>
    <row r="38" spans="1:46" ht="27" customHeight="1" x14ac:dyDescent="0.15">
      <c r="A38" s="259"/>
      <c r="AK38" s="1146" t="s">
        <v>510</v>
      </c>
      <c r="AL38" s="1147"/>
      <c r="AM38" s="1147"/>
      <c r="AN38" s="1148"/>
      <c r="AO38" s="306" t="s">
        <v>490</v>
      </c>
      <c r="AP38" s="306" t="s">
        <v>490</v>
      </c>
      <c r="AQ38" s="307">
        <v>6</v>
      </c>
      <c r="AR38" s="295" t="s">
        <v>490</v>
      </c>
      <c r="AS38" s="302"/>
    </row>
    <row r="39" spans="1:46" x14ac:dyDescent="0.15">
      <c r="A39" s="259"/>
      <c r="AK39" s="1146" t="s">
        <v>511</v>
      </c>
      <c r="AL39" s="1147"/>
      <c r="AM39" s="1147"/>
      <c r="AN39" s="1148"/>
      <c r="AO39" s="303">
        <v>-20120</v>
      </c>
      <c r="AP39" s="303">
        <v>-682</v>
      </c>
      <c r="AQ39" s="304">
        <v>-4261</v>
      </c>
      <c r="AR39" s="305">
        <v>-84</v>
      </c>
      <c r="AS39" s="302"/>
    </row>
    <row r="40" spans="1:46" ht="27" customHeight="1" x14ac:dyDescent="0.15">
      <c r="A40" s="259"/>
      <c r="AK40" s="1143" t="s">
        <v>512</v>
      </c>
      <c r="AL40" s="1144"/>
      <c r="AM40" s="1144"/>
      <c r="AN40" s="1145"/>
      <c r="AO40" s="303">
        <v>-2672662</v>
      </c>
      <c r="AP40" s="303">
        <v>-90614</v>
      </c>
      <c r="AQ40" s="304">
        <v>-49695</v>
      </c>
      <c r="AR40" s="305">
        <v>82.3</v>
      </c>
      <c r="AS40" s="302"/>
    </row>
    <row r="41" spans="1:46" x14ac:dyDescent="0.15">
      <c r="A41" s="259"/>
      <c r="AK41" s="1149" t="s">
        <v>287</v>
      </c>
      <c r="AL41" s="1150"/>
      <c r="AM41" s="1150"/>
      <c r="AN41" s="1151"/>
      <c r="AO41" s="303">
        <v>1130505</v>
      </c>
      <c r="AP41" s="303">
        <v>38329</v>
      </c>
      <c r="AQ41" s="304">
        <v>23786</v>
      </c>
      <c r="AR41" s="305">
        <v>61.1</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513</v>
      </c>
    </row>
    <row r="48" spans="1:46" x14ac:dyDescent="0.15">
      <c r="A48" s="259"/>
      <c r="AK48" s="313" t="s">
        <v>514</v>
      </c>
      <c r="AL48" s="313"/>
      <c r="AM48" s="313"/>
      <c r="AN48" s="313"/>
      <c r="AO48" s="313"/>
      <c r="AP48" s="313"/>
      <c r="AQ48" s="314"/>
      <c r="AR48" s="313"/>
    </row>
    <row r="49" spans="1:44" ht="13.5" customHeight="1" x14ac:dyDescent="0.15">
      <c r="A49" s="259"/>
      <c r="AK49" s="315"/>
      <c r="AL49" s="316"/>
      <c r="AM49" s="1138" t="s">
        <v>482</v>
      </c>
      <c r="AN49" s="1140" t="s">
        <v>515</v>
      </c>
      <c r="AO49" s="1141"/>
      <c r="AP49" s="1141"/>
      <c r="AQ49" s="1141"/>
      <c r="AR49" s="1142"/>
    </row>
    <row r="50" spans="1:44" x14ac:dyDescent="0.15">
      <c r="A50" s="259"/>
      <c r="AK50" s="317"/>
      <c r="AL50" s="318"/>
      <c r="AM50" s="1139"/>
      <c r="AN50" s="319" t="s">
        <v>516</v>
      </c>
      <c r="AO50" s="320" t="s">
        <v>517</v>
      </c>
      <c r="AP50" s="321" t="s">
        <v>518</v>
      </c>
      <c r="AQ50" s="322" t="s">
        <v>519</v>
      </c>
      <c r="AR50" s="323" t="s">
        <v>520</v>
      </c>
    </row>
    <row r="51" spans="1:44" x14ac:dyDescent="0.15">
      <c r="A51" s="259"/>
      <c r="AK51" s="315" t="s">
        <v>521</v>
      </c>
      <c r="AL51" s="316"/>
      <c r="AM51" s="324">
        <v>3515269</v>
      </c>
      <c r="AN51" s="325">
        <v>109825</v>
      </c>
      <c r="AO51" s="326">
        <v>-17.3</v>
      </c>
      <c r="AP51" s="327">
        <v>79288</v>
      </c>
      <c r="AQ51" s="328">
        <v>21.8</v>
      </c>
      <c r="AR51" s="329">
        <v>-39.1</v>
      </c>
    </row>
    <row r="52" spans="1:44" x14ac:dyDescent="0.15">
      <c r="A52" s="259"/>
      <c r="AK52" s="330"/>
      <c r="AL52" s="331" t="s">
        <v>522</v>
      </c>
      <c r="AM52" s="332">
        <v>2266687</v>
      </c>
      <c r="AN52" s="333">
        <v>70816</v>
      </c>
      <c r="AO52" s="334">
        <v>-12.4</v>
      </c>
      <c r="AP52" s="335">
        <v>41870</v>
      </c>
      <c r="AQ52" s="336">
        <v>9.6</v>
      </c>
      <c r="AR52" s="337">
        <v>-22</v>
      </c>
    </row>
    <row r="53" spans="1:44" x14ac:dyDescent="0.15">
      <c r="A53" s="259"/>
      <c r="AK53" s="315" t="s">
        <v>523</v>
      </c>
      <c r="AL53" s="316"/>
      <c r="AM53" s="324">
        <v>3048095</v>
      </c>
      <c r="AN53" s="325">
        <v>97119</v>
      </c>
      <c r="AO53" s="326">
        <v>-11.6</v>
      </c>
      <c r="AP53" s="327">
        <v>84962</v>
      </c>
      <c r="AQ53" s="328">
        <v>7.2</v>
      </c>
      <c r="AR53" s="329">
        <v>-18.8</v>
      </c>
    </row>
    <row r="54" spans="1:44" x14ac:dyDescent="0.15">
      <c r="A54" s="259"/>
      <c r="AK54" s="330"/>
      <c r="AL54" s="331" t="s">
        <v>522</v>
      </c>
      <c r="AM54" s="332">
        <v>1085986</v>
      </c>
      <c r="AN54" s="333">
        <v>34602</v>
      </c>
      <c r="AO54" s="334">
        <v>-51.1</v>
      </c>
      <c r="AP54" s="335">
        <v>42793</v>
      </c>
      <c r="AQ54" s="336">
        <v>2.2000000000000002</v>
      </c>
      <c r="AR54" s="337">
        <v>-53.3</v>
      </c>
    </row>
    <row r="55" spans="1:44" x14ac:dyDescent="0.15">
      <c r="A55" s="259"/>
      <c r="AK55" s="315" t="s">
        <v>524</v>
      </c>
      <c r="AL55" s="316"/>
      <c r="AM55" s="324">
        <v>4695596</v>
      </c>
      <c r="AN55" s="325">
        <v>152762</v>
      </c>
      <c r="AO55" s="326">
        <v>57.3</v>
      </c>
      <c r="AP55" s="327">
        <v>69604</v>
      </c>
      <c r="AQ55" s="328">
        <v>-18.100000000000001</v>
      </c>
      <c r="AR55" s="329">
        <v>75.400000000000006</v>
      </c>
    </row>
    <row r="56" spans="1:44" x14ac:dyDescent="0.15">
      <c r="A56" s="259"/>
      <c r="AK56" s="330"/>
      <c r="AL56" s="331" t="s">
        <v>522</v>
      </c>
      <c r="AM56" s="332">
        <v>1997352</v>
      </c>
      <c r="AN56" s="333">
        <v>64980</v>
      </c>
      <c r="AO56" s="334">
        <v>87.8</v>
      </c>
      <c r="AP56" s="335">
        <v>36247</v>
      </c>
      <c r="AQ56" s="336">
        <v>-15.3</v>
      </c>
      <c r="AR56" s="337">
        <v>103.1</v>
      </c>
    </row>
    <row r="57" spans="1:44" x14ac:dyDescent="0.15">
      <c r="A57" s="259"/>
      <c r="AK57" s="315" t="s">
        <v>525</v>
      </c>
      <c r="AL57" s="316"/>
      <c r="AM57" s="324">
        <v>3149504</v>
      </c>
      <c r="AN57" s="325">
        <v>104572</v>
      </c>
      <c r="AO57" s="326">
        <v>-31.5</v>
      </c>
      <c r="AP57" s="327">
        <v>68410</v>
      </c>
      <c r="AQ57" s="328">
        <v>-1.7</v>
      </c>
      <c r="AR57" s="329">
        <v>-29.8</v>
      </c>
    </row>
    <row r="58" spans="1:44" x14ac:dyDescent="0.15">
      <c r="A58" s="259"/>
      <c r="AK58" s="330"/>
      <c r="AL58" s="331" t="s">
        <v>522</v>
      </c>
      <c r="AM58" s="332">
        <v>1037792</v>
      </c>
      <c r="AN58" s="333">
        <v>34458</v>
      </c>
      <c r="AO58" s="334">
        <v>-47</v>
      </c>
      <c r="AP58" s="335">
        <v>35086</v>
      </c>
      <c r="AQ58" s="336">
        <v>-3.2</v>
      </c>
      <c r="AR58" s="337">
        <v>-43.8</v>
      </c>
    </row>
    <row r="59" spans="1:44" x14ac:dyDescent="0.15">
      <c r="A59" s="259"/>
      <c r="AK59" s="315" t="s">
        <v>526</v>
      </c>
      <c r="AL59" s="316"/>
      <c r="AM59" s="324">
        <v>2923971</v>
      </c>
      <c r="AN59" s="325">
        <v>99134</v>
      </c>
      <c r="AO59" s="326">
        <v>-5.2</v>
      </c>
      <c r="AP59" s="327">
        <v>73019</v>
      </c>
      <c r="AQ59" s="328">
        <v>6.7</v>
      </c>
      <c r="AR59" s="329">
        <v>-11.9</v>
      </c>
    </row>
    <row r="60" spans="1:44" x14ac:dyDescent="0.15">
      <c r="A60" s="259"/>
      <c r="AK60" s="330"/>
      <c r="AL60" s="331" t="s">
        <v>522</v>
      </c>
      <c r="AM60" s="332">
        <v>1333258</v>
      </c>
      <c r="AN60" s="333">
        <v>45203</v>
      </c>
      <c r="AO60" s="334">
        <v>31.2</v>
      </c>
      <c r="AP60" s="335">
        <v>39427</v>
      </c>
      <c r="AQ60" s="336">
        <v>12.4</v>
      </c>
      <c r="AR60" s="337">
        <v>18.8</v>
      </c>
    </row>
    <row r="61" spans="1:44" x14ac:dyDescent="0.15">
      <c r="A61" s="259"/>
      <c r="AK61" s="315" t="s">
        <v>527</v>
      </c>
      <c r="AL61" s="338"/>
      <c r="AM61" s="324">
        <v>3466487</v>
      </c>
      <c r="AN61" s="325">
        <v>112682</v>
      </c>
      <c r="AO61" s="326">
        <v>-1.7</v>
      </c>
      <c r="AP61" s="327">
        <v>75057</v>
      </c>
      <c r="AQ61" s="339">
        <v>3.2</v>
      </c>
      <c r="AR61" s="329">
        <v>-4.9000000000000004</v>
      </c>
    </row>
    <row r="62" spans="1:44" x14ac:dyDescent="0.15">
      <c r="A62" s="259"/>
      <c r="AK62" s="330"/>
      <c r="AL62" s="331" t="s">
        <v>522</v>
      </c>
      <c r="AM62" s="332">
        <v>1544215</v>
      </c>
      <c r="AN62" s="333">
        <v>50012</v>
      </c>
      <c r="AO62" s="334">
        <v>1.7</v>
      </c>
      <c r="AP62" s="335">
        <v>39085</v>
      </c>
      <c r="AQ62" s="336">
        <v>1.1000000000000001</v>
      </c>
      <c r="AR62" s="337">
        <v>0.6</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aU/nXFHvmVWnQKoI53UbS7ndCjGlDDJ3bwHcoy6/y2LapqzbjuoKhDUw16A3b2PDaEWRsnF567uUKrSq2pO2Q==" saltValue="JudsFlRIkey6snB6UMkSe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3" zoomScaleNormal="93"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479</v>
      </c>
    </row>
    <row r="121" spans="125:125" ht="13.5" hidden="1" customHeight="1" x14ac:dyDescent="0.15">
      <c r="DU121" s="253"/>
    </row>
  </sheetData>
  <sheetProtection algorithmName="SHA-512" hashValue="YrUwdhlw1gUANMCiOl5G4Xxe8PP0FJWn3gwDV/aPcNgPNEsFhXTUd8gm37KhcSSK5oBZdnwjFiS4SHb1f0HpiQ==" saltValue="QDcLjovpVhb47rLqN0rw8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479</v>
      </c>
    </row>
  </sheetData>
  <sheetProtection algorithmName="SHA-512" hashValue="V3vVrnPQM4kVQsASLDHSF5XQ7K5RlUztQ7E+XKDzhLKHaTsZUqHQFmbgKknJHyf8Ip0ur8iL5Ap29KrYmVYB8Q==" saltValue="zXKI7bqYj43QcXTLIOPU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52" t="s">
        <v>3</v>
      </c>
      <c r="D47" s="1152"/>
      <c r="E47" s="1153"/>
      <c r="F47" s="11">
        <v>40.97</v>
      </c>
      <c r="G47" s="12">
        <v>31.97</v>
      </c>
      <c r="H47" s="12">
        <v>33.270000000000003</v>
      </c>
      <c r="I47" s="12">
        <v>33.119999999999997</v>
      </c>
      <c r="J47" s="13">
        <v>35.090000000000003</v>
      </c>
    </row>
    <row r="48" spans="2:10" ht="57.75" customHeight="1" x14ac:dyDescent="0.15">
      <c r="B48" s="14"/>
      <c r="C48" s="1154" t="s">
        <v>4</v>
      </c>
      <c r="D48" s="1154"/>
      <c r="E48" s="1155"/>
      <c r="F48" s="15">
        <v>4.62</v>
      </c>
      <c r="G48" s="16">
        <v>8.9</v>
      </c>
      <c r="H48" s="16">
        <v>8.9</v>
      </c>
      <c r="I48" s="16">
        <v>10</v>
      </c>
      <c r="J48" s="17">
        <v>7.57</v>
      </c>
    </row>
    <row r="49" spans="2:10" ht="57.75" customHeight="1" thickBot="1" x14ac:dyDescent="0.2">
      <c r="B49" s="18"/>
      <c r="C49" s="1156" t="s">
        <v>5</v>
      </c>
      <c r="D49" s="1156"/>
      <c r="E49" s="1157"/>
      <c r="F49" s="19" t="s">
        <v>534</v>
      </c>
      <c r="G49" s="20" t="s">
        <v>535</v>
      </c>
      <c r="H49" s="20">
        <v>2.4300000000000002</v>
      </c>
      <c r="I49" s="20" t="s">
        <v>536</v>
      </c>
      <c r="J49" s="21" t="s">
        <v>537</v>
      </c>
    </row>
    <row r="50" spans="2:10" x14ac:dyDescent="0.15"/>
  </sheetData>
  <sheetProtection algorithmName="SHA-512" hashValue="Q6wH0rC9JBlW4WEt5KnP9fPy6a5x7KuQYUrirdcgOXsbSQ1H6yr323l6tOyXg2nS8JLzO3V7hne5rsLMcBvJcg==" saltValue="tw2xNPEL/j9QyP1eTCxH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熊﨑 守道</cp:lastModifiedBy>
  <cp:lastPrinted>2025-03-11T01:39:10Z</cp:lastPrinted>
  <dcterms:created xsi:type="dcterms:W3CDTF">2025-02-19T02:45:27Z</dcterms:created>
  <dcterms:modified xsi:type="dcterms:W3CDTF">2025-09-26T07:30:41Z</dcterms:modified>
  <cp:category/>
</cp:coreProperties>
</file>