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G:\共有ドライブ\10140_財務課\02財政係\09 調査・報告\1　県関係\⑩その他調査\Ｒ８年度\20260817【依頼】令和６年度財政状況資料集の作成について（2回目・地方公会計関係）\HPアップ用\"/>
    </mc:Choice>
  </mc:AlternateContent>
  <xr:revisionPtr revIDLastSave="0" documentId="13_ncr:1_{16DC7948-2B3A-4B52-A8BE-ED7E3730C739}"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7" i="10" l="1"/>
  <c r="AO36" i="10"/>
  <c r="AO35" i="10"/>
  <c r="AO34" i="10"/>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C38" i="10"/>
  <c r="CO37" i="10"/>
  <c r="BE37" i="10"/>
  <c r="C37" i="10"/>
  <c r="BE36" i="10"/>
  <c r="C36" i="10"/>
  <c r="BE35" i="10"/>
  <c r="CO34" i="10"/>
  <c r="CO35" i="10" s="1"/>
  <c r="CO36" i="10" s="1"/>
  <c r="BW34" i="10"/>
  <c r="BW35" i="10" s="1"/>
  <c r="BW36" i="10" s="1"/>
  <c r="BW37" i="10" s="1"/>
  <c r="BE34"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U36" i="10" s="1"/>
  <c r="U37" i="10" s="1"/>
  <c r="U38" i="10" s="1"/>
  <c r="AM34" i="10" l="1"/>
  <c r="AM35" i="10" s="1"/>
  <c r="AM36" i="10" s="1"/>
  <c r="AM37" i="10" s="1"/>
</calcChain>
</file>

<file path=xl/sharedStrings.xml><?xml version="1.0" encoding="utf-8"?>
<sst xmlns="http://schemas.openxmlformats.org/spreadsheetml/2006/main" count="1136" uniqueCount="582">
  <si>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</si>
  <si>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</si>
  <si>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</si>
  <si>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</si>
  <si>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</si>
  <si>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</si>
  <si>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</si>
  <si>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</si>
  <si>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</si>
  <si>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</si>
  <si>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</si>
  <si>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</si>
  <si>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</si>
  <si>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</si>
  <si>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</si>
  <si>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</si>
  <si>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</si>
  <si>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</si>
  <si>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</si>
  <si>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</si>
  <si>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</si>
  <si>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</si>
  <si>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</si>
  <si>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</si>
  <si>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</si>
  <si>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</si>
  <si>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</si>
  <si>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</si>
  <si>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</si>
  <si>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</si>
  <si>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</si>
  <si>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</si>
  <si>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</si>
  <si>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</si>
  <si>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</si>
  <si>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</si>
  <si>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</si>
  <si>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</si>
  <si>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</si>
  <si>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</si>
  <si>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</si>
  <si>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</si>
  <si>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</si>
  <si>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</si>
  <si>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</si>
  <si>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</si>
  <si>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</si>
  <si>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</si>
  <si>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</si>
  <si>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</si>
  <si>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</si>
  <si>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</si>
  <si>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</si>
  <si>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</si>
  <si>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</si>
  <si>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</si>
  <si>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</si>
  <si>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</si>
  <si>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</si>
  <si>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</si>
  <si>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</si>
  <si>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</si>
  <si>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</si>
  <si>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</si>
  <si>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</si>
  <si>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</si>
  <si>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</si>
  <si>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</si>
  <si>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</si>
  <si>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</si>
  <si>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</si>
  <si>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</si>
  <si>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</si>
  <si>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</si>
  <si>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</si>
  <si>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</si>
  <si>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</si>
  <si>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</si>
  <si>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</si>
  <si>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岐阜県</t>
    <phoneticPr fontId="5"/>
  </si>
  <si>
    <t>市町村類型</t>
    <phoneticPr fontId="5"/>
  </si>
  <si>
    <t>Ⅰ－２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</si>
  <si>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</si>
  <si>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</si>
  <si>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</si>
  <si>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</si>
  <si>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</si>
  <si>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</si>
  <si>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</si>
  <si>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</si>
  <si>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</si>
  <si>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</si>
  <si>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</si>
  <si>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</si>
  <si>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下呂市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</si>
  <si>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</si>
  <si>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</si>
  <si>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</si>
  <si>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</si>
  <si>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</si>
  <si>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</si>
  <si>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</si>
  <si>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</si>
  <si>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</si>
  <si>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</si>
  <si>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</si>
  <si>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</si>
  <si>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</si>
  <si>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</si>
  <si>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</si>
  <si>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</si>
  <si>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</si>
  <si>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</si>
  <si>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</si>
  <si>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</si>
  <si>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</si>
  <si>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</si>
  <si>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</si>
  <si>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-9.4</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</si>
  <si>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</si>
  <si>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</si>
  <si>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</si>
  <si>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</si>
  <si>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</si>
  <si>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</si>
  <si>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</si>
  <si>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</si>
  <si>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</si>
  <si>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</si>
  <si>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</si>
  <si>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</si>
  <si>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</si>
  <si>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</si>
  <si>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</si>
  <si>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</si>
  <si>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</si>
  <si>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</si>
  <si>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</si>
  <si>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</si>
  <si>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</si>
  <si>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</si>
  <si>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-2.0</t>
    <phoneticPr fontId="5"/>
  </si>
  <si>
    <t>基準財政需要額</t>
    <phoneticPr fontId="25"/>
  </si>
  <si>
    <t>金山病院事業会計</t>
    <phoneticPr fontId="5"/>
  </si>
  <si>
    <t>うち日本人(％)</t>
    <phoneticPr fontId="5"/>
  </si>
  <si>
    <t>-2.6</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</si>
  <si>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</si>
  <si>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</si>
  <si>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</si>
  <si>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</si>
  <si>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</si>
  <si>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</si>
  <si>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</si>
  <si>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</si>
  <si>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</si>
  <si>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</si>
  <si>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</si>
  <si>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</si>
  <si>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</si>
  <si>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</si>
  <si>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</si>
  <si>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</si>
  <si>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</si>
  <si>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</si>
  <si>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</si>
  <si>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</si>
  <si>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</si>
  <si>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</si>
  <si>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</si>
  <si>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</si>
  <si>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</si>
  <si>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</si>
  <si>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</si>
  <si>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</si>
  <si>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</si>
  <si>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</si>
  <si>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</si>
  <si>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</si>
  <si>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</si>
  <si>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</si>
  <si>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</si>
  <si>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</si>
  <si>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</si>
  <si>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</si>
  <si>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</si>
  <si>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</si>
  <si>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</si>
  <si>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</si>
  <si>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</si>
  <si>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</si>
  <si>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</si>
  <si>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</si>
  <si>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</si>
  <si>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</si>
  <si>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</si>
  <si>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</si>
  <si>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</si>
  <si>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</si>
  <si>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</si>
  <si>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</si>
  <si>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</si>
  <si>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</si>
  <si>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</si>
  <si>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</si>
  <si>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岐阜県下呂市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</si>
  <si>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</si>
  <si>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</si>
  <si>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</si>
  <si>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</si>
  <si>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</si>
  <si>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</si>
  <si>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</si>
  <si>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</si>
  <si>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</si>
  <si>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</si>
  <si>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</si>
  <si>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</si>
  <si>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</si>
  <si>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</si>
  <si>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</si>
  <si>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</si>
  <si>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</si>
  <si>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</si>
  <si>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</si>
  <si>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</si>
  <si>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</si>
  <si>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</si>
  <si>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</si>
  <si>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</si>
  <si>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</si>
  <si>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</si>
  <si>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</si>
  <si>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</si>
  <si>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</si>
  <si>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</si>
  <si>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</si>
  <si>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</si>
  <si>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</si>
  <si>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</si>
  <si>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</si>
  <si>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</si>
  <si>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</si>
  <si>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</si>
  <si>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</si>
  <si>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</si>
  <si>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</si>
  <si>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</si>
  <si>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</si>
  <si>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</si>
  <si>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</si>
  <si>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</si>
  <si>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</si>
  <si>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</si>
  <si>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</si>
  <si>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</si>
  <si>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</si>
  <si>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</si>
  <si>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</si>
  <si>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</si>
  <si>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</si>
  <si>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</si>
  <si>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</si>
  <si>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</si>
  <si>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</si>
  <si>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</si>
  <si>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</si>
  <si>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</si>
  <si>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</si>
  <si>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</si>
  <si>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</si>
  <si>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</si>
  <si>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</si>
  <si>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</si>
  <si>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</si>
  <si>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</si>
  <si>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</si>
  <si>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</si>
  <si>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</si>
  <si>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</si>
  <si>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</si>
  <si>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</si>
  <si>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</si>
  <si>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</si>
  <si>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</si>
  <si>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</si>
  <si>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</si>
  <si>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</si>
  <si>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</si>
  <si>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</si>
  <si>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</si>
  <si>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</si>
  <si>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</si>
  <si>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</si>
  <si>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</si>
  <si>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</si>
  <si>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</si>
  <si>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</si>
  <si>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</si>
  <si>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</si>
  <si>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</si>
  <si>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</si>
  <si>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</si>
  <si>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</si>
  <si>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</si>
  <si>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</si>
  <si>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</si>
  <si>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</si>
  <si>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</si>
  <si>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</si>
  <si>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</si>
  <si>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</si>
  <si>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</si>
  <si>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</si>
  <si>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</si>
  <si>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</si>
  <si>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</si>
  <si>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</si>
  <si>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</si>
  <si>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</si>
  <si>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</si>
  <si>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</si>
  <si>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</si>
  <si>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</si>
  <si>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</si>
  <si>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</si>
  <si>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</si>
  <si>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</si>
  <si>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</si>
  <si>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</si>
  <si>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</si>
  <si>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</si>
  <si>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</si>
  <si>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介護サービス</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</si>
  <si>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</si>
  <si>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</si>
  <si>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</si>
  <si>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</si>
  <si>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</si>
  <si>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</si>
  <si>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</si>
  <si>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</si>
  <si>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</si>
  <si>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</si>
  <si>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</si>
  <si>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</si>
  <si>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</si>
  <si>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</si>
  <si>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</si>
  <si>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</si>
  <si>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</si>
  <si>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</si>
  <si>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</si>
  <si>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</si>
  <si>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</si>
  <si>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</si>
  <si>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岐阜県下呂市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</si>
  <si>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</si>
  <si>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</si>
  <si>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</si>
  <si>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</si>
  <si>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</si>
  <si>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</si>
  <si>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</si>
  <si>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</si>
  <si>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</si>
  <si>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</si>
  <si>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</si>
  <si>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</si>
  <si>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</si>
  <si>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</si>
  <si>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</si>
  <si>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</si>
  <si>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</si>
  <si>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</si>
  <si>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</si>
  <si>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</si>
  <si>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学校給食費特別会計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</si>
  <si>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</si>
  <si>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</si>
  <si>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</si>
  <si>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</si>
  <si>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</si>
  <si>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</si>
  <si>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</si>
  <si>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</si>
  <si>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</si>
  <si>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</si>
  <si>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</si>
  <si>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</si>
  <si>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</si>
  <si>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国民健康保険事業特別会計（事業勘定）</t>
    <phoneticPr fontId="5"/>
  </si>
  <si>
    <t>後期高齢者医療特別会計</t>
    <phoneticPr fontId="5"/>
  </si>
  <si>
    <t>介護保険特別会計（介護サービス事業勘定）</t>
    <phoneticPr fontId="5"/>
  </si>
  <si>
    <t>介護保険特別会計（保険事業勘定）</t>
    <phoneticPr fontId="5"/>
  </si>
  <si>
    <t>国民健康保険事業特別会計（診療施設勘定）</t>
    <phoneticPr fontId="5"/>
  </si>
  <si>
    <t>水道事業会計</t>
    <phoneticPr fontId="5"/>
  </si>
  <si>
    <t>法適用企業</t>
    <phoneticPr fontId="5"/>
  </si>
  <si>
    <t>下水道事業会計</t>
    <phoneticPr fontId="5"/>
  </si>
  <si>
    <t>下呂温泉合掌村事業会計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</si>
  <si>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</si>
  <si>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</si>
  <si>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</si>
  <si>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</si>
  <si>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</si>
  <si>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</si>
  <si>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</si>
  <si>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</si>
  <si>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</si>
  <si>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</si>
  <si>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</si>
  <si>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</si>
  <si>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</si>
  <si>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</si>
  <si>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</si>
  <si>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</si>
  <si>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</si>
  <si>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</si>
  <si>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</si>
  <si>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</si>
  <si>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</si>
  <si>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</si>
  <si>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</si>
  <si>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</si>
  <si>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</si>
  <si>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</si>
  <si>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</si>
  <si>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</si>
  <si>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</si>
  <si>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</si>
  <si>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</si>
  <si>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</si>
  <si>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</si>
  <si>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</si>
  <si>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</si>
  <si>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</si>
  <si>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</si>
  <si>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</si>
  <si>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</si>
  <si>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</si>
  <si>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</si>
  <si>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</si>
  <si>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</si>
  <si>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</si>
  <si>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</si>
  <si>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</si>
  <si>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</si>
  <si>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</si>
  <si>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</si>
  <si>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</si>
  <si>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</si>
  <si>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</si>
  <si>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</si>
  <si>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</si>
  <si>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</si>
  <si>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</si>
  <si>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</si>
  <si>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</si>
  <si>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</si>
  <si>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</si>
  <si>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</si>
  <si>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</si>
  <si>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</si>
  <si>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</si>
  <si>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</si>
  <si>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</si>
  <si>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</si>
  <si>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</si>
  <si>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</si>
  <si>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</si>
  <si>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</si>
  <si>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</si>
  <si>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</si>
  <si>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</si>
  <si>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</si>
  <si>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</si>
  <si>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</si>
  <si>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</si>
  <si>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</si>
  <si>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</si>
  <si>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</si>
  <si>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</si>
  <si>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</si>
  <si>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</si>
  <si>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</si>
  <si>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</si>
  <si>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</si>
  <si>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</si>
  <si>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</si>
  <si>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</si>
  <si>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</si>
  <si>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</si>
  <si>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</si>
  <si>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</si>
  <si>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</si>
  <si>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</si>
  <si>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</si>
  <si>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</si>
  <si>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</si>
  <si>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</si>
  <si>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</si>
  <si>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</si>
  <si>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</si>
  <si>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</si>
  <si>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</si>
  <si>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</si>
  <si>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</si>
  <si>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</si>
  <si>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</si>
  <si>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</si>
  <si>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</si>
  <si>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</si>
  <si>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</si>
  <si>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</si>
  <si>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</si>
  <si>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</si>
  <si>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</si>
  <si>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</si>
  <si>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</si>
  <si>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</si>
  <si>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</si>
  <si>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</si>
  <si>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</si>
  <si>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</si>
  <si>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</si>
  <si>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</si>
  <si>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</si>
  <si>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</si>
  <si>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</si>
  <si>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</si>
  <si>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</si>
  <si>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</si>
  <si>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</si>
  <si>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</si>
  <si>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</si>
  <si>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3.07</t>
  </si>
  <si>
    <t>▲ 0.90</t>
  </si>
  <si>
    <t>▲ 0.85</t>
  </si>
  <si>
    <t>金山病院事業会計</t>
  </si>
  <si>
    <t>▲ 0.08</t>
  </si>
  <si>
    <t>一般会計</t>
  </si>
  <si>
    <t>水道事業会計</t>
  </si>
  <si>
    <t>下水道事業会計</t>
  </si>
  <si>
    <t>下呂温泉合掌村事業会計</t>
  </si>
  <si>
    <t>▲ 0.04</t>
  </si>
  <si>
    <t>介護保険特別会計（保険事業勘定）</t>
  </si>
  <si>
    <t>国民健康保険事業特別会計（事業勘定）</t>
  </si>
  <si>
    <t>国民健康保険事業特別会計（診療施設勘定）</t>
  </si>
  <si>
    <t>その他会計（赤字）</t>
  </si>
  <si>
    <t>その他会計（黒字）</t>
  </si>
  <si>
    <t>R02</t>
    <phoneticPr fontId="5"/>
  </si>
  <si>
    <t>R03</t>
    <phoneticPr fontId="5"/>
  </si>
  <si>
    <t>R04</t>
    <phoneticPr fontId="5"/>
  </si>
  <si>
    <t>R05</t>
    <phoneticPr fontId="5"/>
  </si>
  <si>
    <t>R06</t>
    <phoneticPr fontId="5"/>
  </si>
  <si>
    <t>基金から1,802百万円繰入、財産区から2百万円繰入</t>
    <rPh sb="0" eb="2">
      <t>キキン</t>
    </rPh>
    <rPh sb="9" eb="12">
      <t>ヒャクマンエン</t>
    </rPh>
    <rPh sb="12" eb="14">
      <t>クリイレ</t>
    </rPh>
    <rPh sb="15" eb="18">
      <t>ザイサンク</t>
    </rPh>
    <rPh sb="21" eb="24">
      <t>ヒャクマンエン</t>
    </rPh>
    <rPh sb="24" eb="26">
      <t>クリイレ</t>
    </rPh>
    <phoneticPr fontId="2"/>
  </si>
  <si>
    <t>-</t>
    <phoneticPr fontId="2"/>
  </si>
  <si>
    <t>基金から110百万円繰入</t>
    <rPh sb="0" eb="2">
      <t>キキン</t>
    </rPh>
    <phoneticPr fontId="2"/>
  </si>
  <si>
    <t>基金から53百万円繰入</t>
    <rPh sb="0" eb="2">
      <t>キキン</t>
    </rPh>
    <rPh sb="6" eb="9">
      <t>ヒャクマンエン</t>
    </rPh>
    <rPh sb="9" eb="11">
      <t>クリイレ</t>
    </rPh>
    <phoneticPr fontId="2"/>
  </si>
  <si>
    <t>岐阜県市町村会館組合</t>
    <rPh sb="0" eb="3">
      <t>ギフケン</t>
    </rPh>
    <rPh sb="3" eb="6">
      <t>シチョウソン</t>
    </rPh>
    <rPh sb="6" eb="8">
      <t>カイカン</t>
    </rPh>
    <rPh sb="8" eb="10">
      <t>クミアイ</t>
    </rPh>
    <phoneticPr fontId="2"/>
  </si>
  <si>
    <t>岐阜県市町村職員退職手当組合</t>
    <rPh sb="0" eb="3">
      <t>ギフケン</t>
    </rPh>
    <rPh sb="3" eb="6">
      <t>シチョウソン</t>
    </rPh>
    <rPh sb="6" eb="8">
      <t>ショクイン</t>
    </rPh>
    <rPh sb="8" eb="10">
      <t>タイショク</t>
    </rPh>
    <rPh sb="10" eb="12">
      <t>テアテ</t>
    </rPh>
    <rPh sb="12" eb="14">
      <t>クミアイ</t>
    </rPh>
    <phoneticPr fontId="2"/>
  </si>
  <si>
    <t>後期高齢者医療連合(一般会計分)</t>
    <rPh sb="0" eb="2">
      <t>コウキ</t>
    </rPh>
    <rPh sb="2" eb="4">
      <t>コウレイ</t>
    </rPh>
    <rPh sb="4" eb="5">
      <t>シャ</t>
    </rPh>
    <rPh sb="5" eb="7">
      <t>イリョウ</t>
    </rPh>
    <rPh sb="7" eb="9">
      <t>レンゴウ</t>
    </rPh>
    <rPh sb="10" eb="12">
      <t>イッパン</t>
    </rPh>
    <rPh sb="12" eb="14">
      <t>カイケイ</t>
    </rPh>
    <rPh sb="14" eb="15">
      <t>ブン</t>
    </rPh>
    <phoneticPr fontId="2"/>
  </si>
  <si>
    <t>後期高齢者医療連合(特別会計分)</t>
    <rPh sb="0" eb="2">
      <t>コウキ</t>
    </rPh>
    <rPh sb="2" eb="4">
      <t>コウレイ</t>
    </rPh>
    <rPh sb="4" eb="5">
      <t>シャ</t>
    </rPh>
    <rPh sb="5" eb="7">
      <t>イリョウ</t>
    </rPh>
    <rPh sb="7" eb="9">
      <t>レンゴウ</t>
    </rPh>
    <rPh sb="10" eb="12">
      <t>トクベツ</t>
    </rPh>
    <rPh sb="12" eb="14">
      <t>カイケイ</t>
    </rPh>
    <rPh sb="14" eb="15">
      <t>ブン</t>
    </rPh>
    <phoneticPr fontId="2"/>
  </si>
  <si>
    <t>ホリスティック南飛騨</t>
    <rPh sb="7" eb="10">
      <t>ミナミヒダ</t>
    </rPh>
    <phoneticPr fontId="2"/>
  </si>
  <si>
    <t>飛騨小坂観光</t>
    <rPh sb="0" eb="6">
      <t>ヒダオサカカンコウ</t>
    </rPh>
    <phoneticPr fontId="2"/>
  </si>
  <si>
    <t>下呂ふるさと文化財団</t>
    <rPh sb="0" eb="2">
      <t>ゲロ</t>
    </rPh>
    <rPh sb="6" eb="10">
      <t>ブンカザイダン</t>
    </rPh>
    <phoneticPr fontId="2"/>
  </si>
  <si>
    <t>〇</t>
  </si>
  <si>
    <t>地域振興基金</t>
    <rPh sb="0" eb="6">
      <t>チイキシンコウキキン</t>
    </rPh>
    <phoneticPr fontId="5"/>
  </si>
  <si>
    <t>公共事業基金</t>
    <rPh sb="0" eb="6">
      <t>コウキョウジギョウキキン</t>
    </rPh>
    <phoneticPr fontId="2"/>
  </si>
  <si>
    <t>ふるさと応援基金</t>
    <rPh sb="4" eb="8">
      <t>オウエンキキン</t>
    </rPh>
    <phoneticPr fontId="2"/>
  </si>
  <si>
    <t>地域福祉基金</t>
    <rPh sb="0" eb="6">
      <t>チイキフクシキキン</t>
    </rPh>
    <phoneticPr fontId="2"/>
  </si>
  <si>
    <t>災害対策基金</t>
    <rPh sb="0" eb="2">
      <t>サイガイ</t>
    </rPh>
    <rPh sb="2" eb="4">
      <t>タイサク</t>
    </rPh>
    <rPh sb="4" eb="6">
      <t>キキン</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</si>
  <si>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</si>
  <si>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</si>
  <si>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r>
      <rPr>
        <sz val="11"/>
        <rFont val="ＭＳ Ｐゴシック"/>
        <family val="3"/>
        <charset val="128"/>
      </rPr>
      <t>将来負担比率は地方債残高が減少したことなどが寄与し、類似団体より低い水準で推移している（令和6年度はなし）。</t>
    </r>
    <r>
      <rPr>
        <sz val="11"/>
        <color indexed="8"/>
        <rFont val="ＭＳ Ｐゴシック"/>
        <family val="3"/>
        <charset val="128"/>
      </rPr>
      <t>有形固定資産減価償却率は、施設の除却や更新の推進により数値は改善し全国平均を下回っているものの、依然として高い水準にあり資産の老朽化が着実に進んでいる。合併市である当市は合併前の団体が設置した公共施設をそのまま引き継ぎ、その後、類似施設の整理統合を進めてきたが、現状では同種の機能を持つ施設が重複しているものもある。今後、公共施設等総合管理計画に基づき、必要な施設を見定め老朽化対策等に取り組んでいく必要がある。</t>
    </r>
    <rPh sb="34" eb="36">
      <t>スイジュン</t>
    </rPh>
    <rPh sb="37" eb="39">
      <t>スイイ</t>
    </rPh>
    <rPh sb="44" eb="46">
      <t>レイワ</t>
    </rPh>
    <rPh sb="47" eb="49">
      <t>ネンド</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</si>
  <si>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</si>
  <si>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</si>
  <si>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</si>
  <si>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</si>
  <si>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</si>
  <si>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</si>
  <si>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は類似他団体と比較して高いものの、早期健全化基準である25%は大きく下回っており、また将来負担比率は類似団体と比べて低くなっている。これは財政計画基本方針において「地方債の借入額は償還額を超えない範囲」と定め地方債残高を抑制してきたためであり、今後についても交付税措置がある有利な地方債を活用し、毎年上限額を設定するなど地方債残高抑制に努め、2040年までに実質公債費比率を10%以下にすることを目標とする。</t>
    <rPh sb="0" eb="2">
      <t>ジッシツ</t>
    </rPh>
    <rPh sb="2" eb="4">
      <t>コウサイ</t>
    </rPh>
    <rPh sb="4" eb="5">
      <t>ヒ</t>
    </rPh>
    <rPh sb="5" eb="7">
      <t>ヒリツ</t>
    </rPh>
    <rPh sb="8" eb="10">
      <t>ルイジ</t>
    </rPh>
    <rPh sb="10" eb="13">
      <t>タダンタイ</t>
    </rPh>
    <rPh sb="14" eb="16">
      <t>ヒカク</t>
    </rPh>
    <rPh sb="18" eb="19">
      <t>タカ</t>
    </rPh>
    <rPh sb="24" eb="26">
      <t>ソウキ</t>
    </rPh>
    <rPh sb="26" eb="29">
      <t>ケンゼンカ</t>
    </rPh>
    <rPh sb="29" eb="31">
      <t>キジュン</t>
    </rPh>
    <rPh sb="38" eb="39">
      <t>オオ</t>
    </rPh>
    <rPh sb="41" eb="43">
      <t>シタマワ</t>
    </rPh>
    <rPh sb="50" eb="52">
      <t>ショウライ</t>
    </rPh>
    <rPh sb="52" eb="56">
      <t>フタンヒリツ</t>
    </rPh>
    <rPh sb="57" eb="59">
      <t>ルイジ</t>
    </rPh>
    <rPh sb="62" eb="63">
      <t>クラ</t>
    </rPh>
    <rPh sb="65" eb="66">
      <t>ヒク</t>
    </rPh>
    <rPh sb="76" eb="78">
      <t>ザイセイ</t>
    </rPh>
    <rPh sb="78" eb="80">
      <t>ケイカク</t>
    </rPh>
    <rPh sb="80" eb="84">
      <t>キホンホウシン</t>
    </rPh>
    <rPh sb="89" eb="92">
      <t>チホウサイ</t>
    </rPh>
    <rPh sb="93" eb="96">
      <t>カリイレガク</t>
    </rPh>
    <rPh sb="97" eb="100">
      <t>ショウカンガク</t>
    </rPh>
    <rPh sb="101" eb="102">
      <t>コ</t>
    </rPh>
    <rPh sb="105" eb="107">
      <t>ハンイ</t>
    </rPh>
    <rPh sb="109" eb="110">
      <t>サダ</t>
    </rPh>
    <rPh sb="111" eb="114">
      <t>チホウサイ</t>
    </rPh>
    <rPh sb="114" eb="116">
      <t>ザンダカ</t>
    </rPh>
    <rPh sb="117" eb="119">
      <t>ヨクセイ</t>
    </rPh>
    <rPh sb="129" eb="131">
      <t>コンゴ</t>
    </rPh>
    <rPh sb="136" eb="139">
      <t>コウフゼイ</t>
    </rPh>
    <rPh sb="139" eb="141">
      <t>ソチ</t>
    </rPh>
    <rPh sb="144" eb="146">
      <t>ユウリ</t>
    </rPh>
    <rPh sb="147" eb="150">
      <t>チホウサイ</t>
    </rPh>
    <rPh sb="151" eb="153">
      <t>カツヨウ</t>
    </rPh>
    <rPh sb="155" eb="157">
      <t>マイトシ</t>
    </rPh>
    <rPh sb="157" eb="160">
      <t>ジョウゲンガク</t>
    </rPh>
    <rPh sb="161" eb="163">
      <t>セッテイ</t>
    </rPh>
    <rPh sb="167" eb="170">
      <t>チホウサイ</t>
    </rPh>
    <rPh sb="170" eb="172">
      <t>ザンダカ</t>
    </rPh>
    <rPh sb="172" eb="174">
      <t>ヨクセイ</t>
    </rPh>
    <rPh sb="175" eb="176">
      <t>ツト</t>
    </rPh>
    <rPh sb="182" eb="183">
      <t>ネン</t>
    </rPh>
    <rPh sb="186" eb="188">
      <t>ジッシツ</t>
    </rPh>
    <rPh sb="188" eb="190">
      <t>コウサイ</t>
    </rPh>
    <rPh sb="190" eb="191">
      <t>ヒ</t>
    </rPh>
    <rPh sb="191" eb="193">
      <t>ヒリツ</t>
    </rPh>
    <rPh sb="197" eb="199">
      <t>イカ</t>
    </rPh>
    <rPh sb="205" eb="207">
      <t>モクヒョウ</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</si>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</sst>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610916D2-96D0-42D2-938D-54BDC5087688}"/>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84962</c:v>
                </c:pt>
                <c:pt idx="1">
                  <c:v>69604</c:v>
                </c:pt>
                <c:pt idx="2">
                  <c:v>68410</c:v>
                </c:pt>
                <c:pt idx="3">
                  <c:v>73019</c:v>
                </c:pt>
                <c:pt idx="4">
                  <c:v>76590</c:v>
                </c:pt>
              </c:numCache>
            </c:numRef>
          </c:val>
          <c:smooth val="0"/>
          <c:extLst>
            <c:ext xmlns:c16="http://schemas.microsoft.com/office/drawing/2014/chart" uri="{C3380CC4-5D6E-409C-BE32-E72D297353CC}">
              <c16:uniqueId val="{00000000-5B05-45C6-AC04-54185063FC7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97119</c:v>
                </c:pt>
                <c:pt idx="1">
                  <c:v>152762</c:v>
                </c:pt>
                <c:pt idx="2">
                  <c:v>104572</c:v>
                </c:pt>
                <c:pt idx="3">
                  <c:v>99134</c:v>
                </c:pt>
                <c:pt idx="4">
                  <c:v>144906</c:v>
                </c:pt>
              </c:numCache>
            </c:numRef>
          </c:val>
          <c:smooth val="0"/>
          <c:extLst>
            <c:ext xmlns:c16="http://schemas.microsoft.com/office/drawing/2014/chart" uri="{C3380CC4-5D6E-409C-BE32-E72D297353CC}">
              <c16:uniqueId val="{00000001-5B05-45C6-AC04-54185063FC7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8.9</c:v>
                </c:pt>
                <c:pt idx="1">
                  <c:v>8.9</c:v>
                </c:pt>
                <c:pt idx="2">
                  <c:v>10</c:v>
                </c:pt>
                <c:pt idx="3">
                  <c:v>7.57</c:v>
                </c:pt>
                <c:pt idx="4">
                  <c:v>7.19</c:v>
                </c:pt>
              </c:numCache>
            </c:numRef>
          </c:val>
          <c:extLst>
            <c:ext xmlns:c16="http://schemas.microsoft.com/office/drawing/2014/chart" uri="{C3380CC4-5D6E-409C-BE32-E72D297353CC}">
              <c16:uniqueId val="{00000000-F8CB-43D5-B996-47A241D6864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31.97</c:v>
                </c:pt>
                <c:pt idx="1">
                  <c:v>33.270000000000003</c:v>
                </c:pt>
                <c:pt idx="2">
                  <c:v>33.119999999999997</c:v>
                </c:pt>
                <c:pt idx="3">
                  <c:v>35.090000000000003</c:v>
                </c:pt>
                <c:pt idx="4">
                  <c:v>35.92</c:v>
                </c:pt>
              </c:numCache>
            </c:numRef>
          </c:val>
          <c:extLst>
            <c:ext xmlns:c16="http://schemas.microsoft.com/office/drawing/2014/chart" uri="{C3380CC4-5D6E-409C-BE32-E72D297353CC}">
              <c16:uniqueId val="{00000001-F8CB-43D5-B996-47A241D6864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-3.07</c:v>
                </c:pt>
                <c:pt idx="1">
                  <c:v>2.4300000000000002</c:v>
                </c:pt>
                <c:pt idx="2">
                  <c:v>-0.9</c:v>
                </c:pt>
                <c:pt idx="3">
                  <c:v>-0.85</c:v>
                </c:pt>
                <c:pt idx="4">
                  <c:v>0.45</c:v>
                </c:pt>
              </c:numCache>
            </c:numRef>
          </c:val>
          <c:smooth val="0"/>
          <c:extLst>
            <c:ext xmlns:c16="http://schemas.microsoft.com/office/drawing/2014/chart" uri="{C3380CC4-5D6E-409C-BE32-E72D297353CC}">
              <c16:uniqueId val="{00000002-F8CB-43D5-B996-47A241D6864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0.2</c:v>
                </c:pt>
                <c:pt idx="2">
                  <c:v>#N/A</c:v>
                </c:pt>
                <c:pt idx="3">
                  <c:v>0.2</c:v>
                </c:pt>
                <c:pt idx="4">
                  <c:v>#N/A</c:v>
                </c:pt>
                <c:pt idx="5">
                  <c:v>0.33</c:v>
                </c:pt>
                <c:pt idx="6">
                  <c:v>#N/A</c:v>
                </c:pt>
                <c:pt idx="7">
                  <c:v>0.2</c:v>
                </c:pt>
                <c:pt idx="8">
                  <c:v>#N/A</c:v>
                </c:pt>
                <c:pt idx="9">
                  <c:v>0.27</c:v>
                </c:pt>
              </c:numCache>
            </c:numRef>
          </c:val>
          <c:extLst>
            <c:ext xmlns:c16="http://schemas.microsoft.com/office/drawing/2014/chart" uri="{C3380CC4-5D6E-409C-BE32-E72D297353CC}">
              <c16:uniqueId val="{00000000-D6E8-4A88-89AE-566A3BE1D30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6E8-4A88-89AE-566A3BE1D305}"/>
            </c:ext>
          </c:extLst>
        </c:ser>
        <c:ser>
          <c:idx val="2"/>
          <c:order val="2"/>
          <c:tx>
            <c:strRef>
              <c:f>データシート!$A$29</c:f>
              <c:strCache>
                <c:ptCount val="1"/>
                <c:pt idx="0">
                  <c:v>国民健康保険事業特別会計（診療施設勘定）</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0.05</c:v>
                </c:pt>
                <c:pt idx="2">
                  <c:v>#N/A</c:v>
                </c:pt>
                <c:pt idx="3">
                  <c:v>0.08</c:v>
                </c:pt>
                <c:pt idx="4">
                  <c:v>#N/A</c:v>
                </c:pt>
                <c:pt idx="5">
                  <c:v>0.14000000000000001</c:v>
                </c:pt>
                <c:pt idx="6">
                  <c:v>#N/A</c:v>
                </c:pt>
                <c:pt idx="7">
                  <c:v>0.16</c:v>
                </c:pt>
                <c:pt idx="8">
                  <c:v>#N/A</c:v>
                </c:pt>
                <c:pt idx="9">
                  <c:v>0.23</c:v>
                </c:pt>
              </c:numCache>
            </c:numRef>
          </c:val>
          <c:extLst>
            <c:ext xmlns:c16="http://schemas.microsoft.com/office/drawing/2014/chart" uri="{C3380CC4-5D6E-409C-BE32-E72D297353CC}">
              <c16:uniqueId val="{00000002-D6E8-4A88-89AE-566A3BE1D305}"/>
            </c:ext>
          </c:extLst>
        </c:ser>
        <c:ser>
          <c:idx val="3"/>
          <c:order val="3"/>
          <c:tx>
            <c:strRef>
              <c:f>データシート!$A$30</c:f>
              <c:strCache>
                <c:ptCount val="1"/>
                <c:pt idx="0">
                  <c:v>国民健康保険事業特別会計（事業勘定）</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0.71</c:v>
                </c:pt>
                <c:pt idx="2">
                  <c:v>#N/A</c:v>
                </c:pt>
                <c:pt idx="3">
                  <c:v>0.79</c:v>
                </c:pt>
                <c:pt idx="4">
                  <c:v>#N/A</c:v>
                </c:pt>
                <c:pt idx="5">
                  <c:v>0.76</c:v>
                </c:pt>
                <c:pt idx="6">
                  <c:v>#N/A</c:v>
                </c:pt>
                <c:pt idx="7">
                  <c:v>0.55000000000000004</c:v>
                </c:pt>
                <c:pt idx="8">
                  <c:v>#N/A</c:v>
                </c:pt>
                <c:pt idx="9">
                  <c:v>0.48</c:v>
                </c:pt>
              </c:numCache>
            </c:numRef>
          </c:val>
          <c:extLst>
            <c:ext xmlns:c16="http://schemas.microsoft.com/office/drawing/2014/chart" uri="{C3380CC4-5D6E-409C-BE32-E72D297353CC}">
              <c16:uniqueId val="{00000003-D6E8-4A88-89AE-566A3BE1D305}"/>
            </c:ext>
          </c:extLst>
        </c:ser>
        <c:ser>
          <c:idx val="4"/>
          <c:order val="4"/>
          <c:tx>
            <c:strRef>
              <c:f>データシート!$A$31</c:f>
              <c:strCache>
                <c:ptCount val="1"/>
                <c:pt idx="0">
                  <c:v>介護保険特別会計（保険事業勘定）</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0.73</c:v>
                </c:pt>
                <c:pt idx="2">
                  <c:v>#N/A</c:v>
                </c:pt>
                <c:pt idx="3">
                  <c:v>1.1299999999999999</c:v>
                </c:pt>
                <c:pt idx="4">
                  <c:v>#N/A</c:v>
                </c:pt>
                <c:pt idx="5">
                  <c:v>1.49</c:v>
                </c:pt>
                <c:pt idx="6">
                  <c:v>#N/A</c:v>
                </c:pt>
                <c:pt idx="7">
                  <c:v>1.1100000000000001</c:v>
                </c:pt>
                <c:pt idx="8">
                  <c:v>#N/A</c:v>
                </c:pt>
                <c:pt idx="9">
                  <c:v>0.86</c:v>
                </c:pt>
              </c:numCache>
            </c:numRef>
          </c:val>
          <c:extLst>
            <c:ext xmlns:c16="http://schemas.microsoft.com/office/drawing/2014/chart" uri="{C3380CC4-5D6E-409C-BE32-E72D297353CC}">
              <c16:uniqueId val="{00000004-D6E8-4A88-89AE-566A3BE1D305}"/>
            </c:ext>
          </c:extLst>
        </c:ser>
        <c:ser>
          <c:idx val="5"/>
          <c:order val="5"/>
          <c:tx>
            <c:strRef>
              <c:f>データシート!$A$32</c:f>
              <c:strCache>
                <c:ptCount val="1"/>
                <c:pt idx="0">
                  <c:v>下呂温泉合掌村事業会計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0.09</c:v>
                </c:pt>
                <c:pt idx="2">
                  <c:v>0.04</c:v>
                </c:pt>
                <c:pt idx="3">
                  <c:v>#N/A</c:v>
                </c:pt>
                <c:pt idx="4">
                  <c:v>#N/A</c:v>
                </c:pt>
                <c:pt idx="5">
                  <c:v>0.27</c:v>
                </c:pt>
                <c:pt idx="6">
                  <c:v>#N/A</c:v>
                </c:pt>
                <c:pt idx="7">
                  <c:v>0.85</c:v>
                </c:pt>
                <c:pt idx="8">
                  <c:v>#N/A</c:v>
                </c:pt>
                <c:pt idx="9">
                  <c:v>1.1000000000000001</c:v>
                </c:pt>
              </c:numCache>
            </c:numRef>
          </c:val>
          <c:extLst>
            <c:ext xmlns:c16="http://schemas.microsoft.com/office/drawing/2014/chart" uri="{C3380CC4-5D6E-409C-BE32-E72D297353CC}">
              <c16:uniqueId val="{00000005-D6E8-4A88-89AE-566A3BE1D305}"/>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0.5</c:v>
                </c:pt>
                <c:pt idx="2">
                  <c:v>#N/A</c:v>
                </c:pt>
                <c:pt idx="3">
                  <c:v>1.32</c:v>
                </c:pt>
                <c:pt idx="4">
                  <c:v>#N/A</c:v>
                </c:pt>
                <c:pt idx="5">
                  <c:v>2.02</c:v>
                </c:pt>
                <c:pt idx="6">
                  <c:v>#N/A</c:v>
                </c:pt>
                <c:pt idx="7">
                  <c:v>2.11</c:v>
                </c:pt>
                <c:pt idx="8">
                  <c:v>#N/A</c:v>
                </c:pt>
                <c:pt idx="9">
                  <c:v>2.73</c:v>
                </c:pt>
              </c:numCache>
            </c:numRef>
          </c:val>
          <c:extLst>
            <c:ext xmlns:c16="http://schemas.microsoft.com/office/drawing/2014/chart" uri="{C3380CC4-5D6E-409C-BE32-E72D297353CC}">
              <c16:uniqueId val="{00000006-D6E8-4A88-89AE-566A3BE1D305}"/>
            </c:ext>
          </c:extLst>
        </c:ser>
        <c:ser>
          <c:idx val="7"/>
          <c:order val="7"/>
          <c:tx>
            <c:strRef>
              <c:f>データシート!$A$34</c:f>
              <c:strCache>
                <c:ptCount val="1"/>
                <c:pt idx="0">
                  <c:v>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7.82</c:v>
                </c:pt>
                <c:pt idx="2">
                  <c:v>#N/A</c:v>
                </c:pt>
                <c:pt idx="3">
                  <c:v>7.03</c:v>
                </c:pt>
                <c:pt idx="4">
                  <c:v>#N/A</c:v>
                </c:pt>
                <c:pt idx="5">
                  <c:v>7.11</c:v>
                </c:pt>
                <c:pt idx="6">
                  <c:v>#N/A</c:v>
                </c:pt>
                <c:pt idx="7">
                  <c:v>6.15</c:v>
                </c:pt>
                <c:pt idx="8">
                  <c:v>#N/A</c:v>
                </c:pt>
                <c:pt idx="9">
                  <c:v>4.8</c:v>
                </c:pt>
              </c:numCache>
            </c:numRef>
          </c:val>
          <c:extLst>
            <c:ext xmlns:c16="http://schemas.microsoft.com/office/drawing/2014/chart" uri="{C3380CC4-5D6E-409C-BE32-E72D297353CC}">
              <c16:uniqueId val="{00000007-D6E8-4A88-89AE-566A3BE1D305}"/>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8.8699999999999992</c:v>
                </c:pt>
                <c:pt idx="2">
                  <c:v>#N/A</c:v>
                </c:pt>
                <c:pt idx="3">
                  <c:v>8.89</c:v>
                </c:pt>
                <c:pt idx="4">
                  <c:v>#N/A</c:v>
                </c:pt>
                <c:pt idx="5">
                  <c:v>9.99</c:v>
                </c:pt>
                <c:pt idx="6">
                  <c:v>#N/A</c:v>
                </c:pt>
                <c:pt idx="7">
                  <c:v>7.56</c:v>
                </c:pt>
                <c:pt idx="8">
                  <c:v>#N/A</c:v>
                </c:pt>
                <c:pt idx="9">
                  <c:v>7.18</c:v>
                </c:pt>
              </c:numCache>
            </c:numRef>
          </c:val>
          <c:extLst>
            <c:ext xmlns:c16="http://schemas.microsoft.com/office/drawing/2014/chart" uri="{C3380CC4-5D6E-409C-BE32-E72D297353CC}">
              <c16:uniqueId val="{00000008-D6E8-4A88-89AE-566A3BE1D305}"/>
            </c:ext>
          </c:extLst>
        </c:ser>
        <c:ser>
          <c:idx val="9"/>
          <c:order val="9"/>
          <c:tx>
            <c:strRef>
              <c:f>データシート!$A$36</c:f>
              <c:strCache>
                <c:ptCount val="1"/>
                <c:pt idx="0">
                  <c:v>金山病院事業会計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0</c:v>
                </c:pt>
                <c:pt idx="2">
                  <c:v>#N/A</c:v>
                </c:pt>
                <c:pt idx="3">
                  <c:v>0</c:v>
                </c:pt>
                <c:pt idx="4">
                  <c:v>#N/A</c:v>
                </c:pt>
                <c:pt idx="5">
                  <c:v>0</c:v>
                </c:pt>
                <c:pt idx="6">
                  <c:v>#N/A</c:v>
                </c:pt>
                <c:pt idx="7">
                  <c:v>0</c:v>
                </c:pt>
                <c:pt idx="8">
                  <c:v>0.08</c:v>
                </c:pt>
                <c:pt idx="9">
                  <c:v>#N/A</c:v>
                </c:pt>
              </c:numCache>
            </c:numRef>
          </c:val>
          <c:extLst>
            <c:ext xmlns:c16="http://schemas.microsoft.com/office/drawing/2014/chart" uri="{C3380CC4-5D6E-409C-BE32-E72D297353CC}">
              <c16:uniqueId val="{00000009-D6E8-4A88-89AE-566A3BE1D30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3264</c:v>
                </c:pt>
                <c:pt idx="5">
                  <c:v>3151</c:v>
                </c:pt>
                <c:pt idx="8">
                  <c:v>2908</c:v>
                </c:pt>
                <c:pt idx="11">
                  <c:v>2692</c:v>
                </c:pt>
                <c:pt idx="14">
                  <c:v>2490</c:v>
                </c:pt>
              </c:numCache>
            </c:numRef>
          </c:val>
          <c:extLst>
            <c:ext xmlns:c16="http://schemas.microsoft.com/office/drawing/2014/chart" uri="{C3380CC4-5D6E-409C-BE32-E72D297353CC}">
              <c16:uniqueId val="{00000000-3993-4842-8F08-9CB7DB3A8CF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993-4842-8F08-9CB7DB3A8CF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17</c:v>
                </c:pt>
                <c:pt idx="3">
                  <c:v>16</c:v>
                </c:pt>
                <c:pt idx="6">
                  <c:v>8</c:v>
                </c:pt>
                <c:pt idx="9">
                  <c:v>8</c:v>
                </c:pt>
                <c:pt idx="12">
                  <c:v>8</c:v>
                </c:pt>
              </c:numCache>
            </c:numRef>
          </c:val>
          <c:extLst>
            <c:ext xmlns:c16="http://schemas.microsoft.com/office/drawing/2014/chart" uri="{C3380CC4-5D6E-409C-BE32-E72D297353CC}">
              <c16:uniqueId val="{00000002-3993-4842-8F08-9CB7DB3A8CF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993-4842-8F08-9CB7DB3A8CF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1666</c:v>
                </c:pt>
                <c:pt idx="3">
                  <c:v>1582</c:v>
                </c:pt>
                <c:pt idx="6">
                  <c:v>1620</c:v>
                </c:pt>
                <c:pt idx="9">
                  <c:v>1319</c:v>
                </c:pt>
                <c:pt idx="12">
                  <c:v>1139</c:v>
                </c:pt>
              </c:numCache>
            </c:numRef>
          </c:val>
          <c:extLst>
            <c:ext xmlns:c16="http://schemas.microsoft.com/office/drawing/2014/chart" uri="{C3380CC4-5D6E-409C-BE32-E72D297353CC}">
              <c16:uniqueId val="{00000004-3993-4842-8F08-9CB7DB3A8CF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993-4842-8F08-9CB7DB3A8CF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993-4842-8F08-9CB7DB3A8CF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2874</c:v>
                </c:pt>
                <c:pt idx="3">
                  <c:v>2752</c:v>
                </c:pt>
                <c:pt idx="6">
                  <c:v>2607</c:v>
                </c:pt>
                <c:pt idx="9">
                  <c:v>2497</c:v>
                </c:pt>
                <c:pt idx="12">
                  <c:v>2445</c:v>
                </c:pt>
              </c:numCache>
            </c:numRef>
          </c:val>
          <c:extLst>
            <c:ext xmlns:c16="http://schemas.microsoft.com/office/drawing/2014/chart" uri="{C3380CC4-5D6E-409C-BE32-E72D297353CC}">
              <c16:uniqueId val="{00000007-3993-4842-8F08-9CB7DB3A8CFE}"/>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1293</c:v>
                </c:pt>
                <c:pt idx="2">
                  <c:v>#N/A</c:v>
                </c:pt>
                <c:pt idx="3">
                  <c:v>#N/A</c:v>
                </c:pt>
                <c:pt idx="4">
                  <c:v>1199</c:v>
                </c:pt>
                <c:pt idx="5">
                  <c:v>#N/A</c:v>
                </c:pt>
                <c:pt idx="6">
                  <c:v>#N/A</c:v>
                </c:pt>
                <c:pt idx="7">
                  <c:v>1327</c:v>
                </c:pt>
                <c:pt idx="8">
                  <c:v>#N/A</c:v>
                </c:pt>
                <c:pt idx="9">
                  <c:v>#N/A</c:v>
                </c:pt>
                <c:pt idx="10">
                  <c:v>1132</c:v>
                </c:pt>
                <c:pt idx="11">
                  <c:v>#N/A</c:v>
                </c:pt>
                <c:pt idx="12">
                  <c:v>#N/A</c:v>
                </c:pt>
                <c:pt idx="13">
                  <c:v>1102</c:v>
                </c:pt>
                <c:pt idx="14">
                  <c:v>#N/A</c:v>
                </c:pt>
              </c:numCache>
            </c:numRef>
          </c:val>
          <c:smooth val="0"/>
          <c:extLst>
            <c:ext xmlns:c16="http://schemas.microsoft.com/office/drawing/2014/chart" uri="{C3380CC4-5D6E-409C-BE32-E72D297353CC}">
              <c16:uniqueId val="{00000008-3993-4842-8F08-9CB7DB3A8CFE}"/>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25901</c:v>
                </c:pt>
                <c:pt idx="5">
                  <c:v>25724</c:v>
                </c:pt>
                <c:pt idx="8">
                  <c:v>24846</c:v>
                </c:pt>
                <c:pt idx="11">
                  <c:v>23735</c:v>
                </c:pt>
                <c:pt idx="14">
                  <c:v>22787</c:v>
                </c:pt>
              </c:numCache>
            </c:numRef>
          </c:val>
          <c:extLst>
            <c:ext xmlns:c16="http://schemas.microsoft.com/office/drawing/2014/chart" uri="{C3380CC4-5D6E-409C-BE32-E72D297353CC}">
              <c16:uniqueId val="{00000000-ED60-419D-A818-89539D01D2F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127</c:v>
                </c:pt>
                <c:pt idx="5">
                  <c:v>85</c:v>
                </c:pt>
                <c:pt idx="8">
                  <c:v>53</c:v>
                </c:pt>
                <c:pt idx="11">
                  <c:v>34</c:v>
                </c:pt>
                <c:pt idx="14">
                  <c:v>15</c:v>
                </c:pt>
              </c:numCache>
            </c:numRef>
          </c:val>
          <c:extLst>
            <c:ext xmlns:c16="http://schemas.microsoft.com/office/drawing/2014/chart" uri="{C3380CC4-5D6E-409C-BE32-E72D297353CC}">
              <c16:uniqueId val="{00000001-ED60-419D-A818-89539D01D2F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10360</c:v>
                </c:pt>
                <c:pt idx="5">
                  <c:v>10767</c:v>
                </c:pt>
                <c:pt idx="8">
                  <c:v>10560</c:v>
                </c:pt>
                <c:pt idx="11">
                  <c:v>11389</c:v>
                </c:pt>
                <c:pt idx="14">
                  <c:v>11565</c:v>
                </c:pt>
              </c:numCache>
            </c:numRef>
          </c:val>
          <c:extLst>
            <c:ext xmlns:c16="http://schemas.microsoft.com/office/drawing/2014/chart" uri="{C3380CC4-5D6E-409C-BE32-E72D297353CC}">
              <c16:uniqueId val="{00000002-ED60-419D-A818-89539D01D2F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D60-419D-A818-89539D01D2F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D60-419D-A818-89539D01D2F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D60-419D-A818-89539D01D2F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3976</c:v>
                </c:pt>
                <c:pt idx="3">
                  <c:v>3783</c:v>
                </c:pt>
                <c:pt idx="6">
                  <c:v>3597</c:v>
                </c:pt>
                <c:pt idx="9">
                  <c:v>3996</c:v>
                </c:pt>
                <c:pt idx="12">
                  <c:v>4104</c:v>
                </c:pt>
              </c:numCache>
            </c:numRef>
          </c:val>
          <c:extLst>
            <c:ext xmlns:c16="http://schemas.microsoft.com/office/drawing/2014/chart" uri="{C3380CC4-5D6E-409C-BE32-E72D297353CC}">
              <c16:uniqueId val="{00000006-ED60-419D-A818-89539D01D2F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ED60-419D-A818-89539D01D2F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13146</c:v>
                </c:pt>
                <c:pt idx="3">
                  <c:v>11725</c:v>
                </c:pt>
                <c:pt idx="6">
                  <c:v>10599</c:v>
                </c:pt>
                <c:pt idx="9">
                  <c:v>9316</c:v>
                </c:pt>
                <c:pt idx="12">
                  <c:v>8312</c:v>
                </c:pt>
              </c:numCache>
            </c:numRef>
          </c:val>
          <c:extLst>
            <c:ext xmlns:c16="http://schemas.microsoft.com/office/drawing/2014/chart" uri="{C3380CC4-5D6E-409C-BE32-E72D297353CC}">
              <c16:uniqueId val="{00000008-ED60-419D-A818-89539D01D2F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63</c:v>
                </c:pt>
                <c:pt idx="3">
                  <c:v>47</c:v>
                </c:pt>
                <c:pt idx="6">
                  <c:v>39</c:v>
                </c:pt>
                <c:pt idx="9">
                  <c:v>31</c:v>
                </c:pt>
                <c:pt idx="12">
                  <c:v>23</c:v>
                </c:pt>
              </c:numCache>
            </c:numRef>
          </c:val>
          <c:extLst>
            <c:ext xmlns:c16="http://schemas.microsoft.com/office/drawing/2014/chart" uri="{C3380CC4-5D6E-409C-BE32-E72D297353CC}">
              <c16:uniqueId val="{00000009-ED60-419D-A818-89539D01D2F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21003</c:v>
                </c:pt>
                <c:pt idx="3">
                  <c:v>22168</c:v>
                </c:pt>
                <c:pt idx="6">
                  <c:v>22299</c:v>
                </c:pt>
                <c:pt idx="9">
                  <c:v>22026</c:v>
                </c:pt>
                <c:pt idx="12">
                  <c:v>21861</c:v>
                </c:pt>
              </c:numCache>
            </c:numRef>
          </c:val>
          <c:extLst>
            <c:ext xmlns:c16="http://schemas.microsoft.com/office/drawing/2014/chart" uri="{C3380CC4-5D6E-409C-BE32-E72D297353CC}">
              <c16:uniqueId val="{0000000A-ED60-419D-A818-89539D01D2F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1800</c:v>
                </c:pt>
                <c:pt idx="2">
                  <c:v>#N/A</c:v>
                </c:pt>
                <c:pt idx="3">
                  <c:v>#N/A</c:v>
                </c:pt>
                <c:pt idx="4">
                  <c:v>1147</c:v>
                </c:pt>
                <c:pt idx="5">
                  <c:v>#N/A</c:v>
                </c:pt>
                <c:pt idx="6">
                  <c:v>#N/A</c:v>
                </c:pt>
                <c:pt idx="7">
                  <c:v>1074</c:v>
                </c:pt>
                <c:pt idx="8">
                  <c:v>#N/A</c:v>
                </c:pt>
                <c:pt idx="9">
                  <c:v>#N/A</c:v>
                </c:pt>
                <c:pt idx="10">
                  <c:v>211</c:v>
                </c:pt>
                <c:pt idx="11">
                  <c:v>#N/A</c:v>
                </c:pt>
                <c:pt idx="12">
                  <c:v>#N/A</c:v>
                </c:pt>
                <c:pt idx="13">
                  <c:v>0</c:v>
                </c:pt>
                <c:pt idx="14">
                  <c:v>#N/A</c:v>
                </c:pt>
              </c:numCache>
            </c:numRef>
          </c:val>
          <c:smooth val="0"/>
          <c:extLst>
            <c:ext xmlns:c16="http://schemas.microsoft.com/office/drawing/2014/chart" uri="{C3380CC4-5D6E-409C-BE32-E72D297353CC}">
              <c16:uniqueId val="{0000000B-ED60-419D-A818-89539D01D2F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4563</c:v>
                </c:pt>
                <c:pt idx="1">
                  <c:v>4791</c:v>
                </c:pt>
                <c:pt idx="2">
                  <c:v>4905</c:v>
                </c:pt>
              </c:numCache>
            </c:numRef>
          </c:val>
          <c:extLst>
            <c:ext xmlns:c16="http://schemas.microsoft.com/office/drawing/2014/chart" uri="{C3380CC4-5D6E-409C-BE32-E72D297353CC}">
              <c16:uniqueId val="{00000000-362F-4FD4-B0F5-66C4A4AA136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851</c:v>
                </c:pt>
                <c:pt idx="1">
                  <c:v>851</c:v>
                </c:pt>
                <c:pt idx="2">
                  <c:v>852</c:v>
                </c:pt>
              </c:numCache>
            </c:numRef>
          </c:val>
          <c:extLst>
            <c:ext xmlns:c16="http://schemas.microsoft.com/office/drawing/2014/chart" uri="{C3380CC4-5D6E-409C-BE32-E72D297353CC}">
              <c16:uniqueId val="{00000001-362F-4FD4-B0F5-66C4A4AA136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5923</c:v>
                </c:pt>
                <c:pt idx="1">
                  <c:v>7510</c:v>
                </c:pt>
                <c:pt idx="2">
                  <c:v>7570</c:v>
                </c:pt>
              </c:numCache>
            </c:numRef>
          </c:val>
          <c:extLst>
            <c:ext xmlns:c16="http://schemas.microsoft.com/office/drawing/2014/chart" uri="{C3380CC4-5D6E-409C-BE32-E72D297353CC}">
              <c16:uniqueId val="{00000002-362F-4FD4-B0F5-66C4A4AA136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{870FA1B5-252D-488E-B6E1-277D24639082}</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0-E245-418F-9564-1F9BEAE64BA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{D000414F-5939-438F-8C28-2F3EB09184E0}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245-418F-9564-1F9BEAE64BA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{8EF40D1B-A36E-4D1C-A02D-839C9427F9EB}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245-418F-9564-1F9BEAE64BA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{14BCDADA-F5C2-4438-9767-BEE140730EFD}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245-418F-9564-1F9BEAE64BA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{2099875E-353A-42F2-A087-22377E742492}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245-418F-9564-1F9BEAE64BAD}"/>
                </c:ext>
              </c:extLst>
            </c:dLbl>
            <c:dLbl>
              <c:idx val="8"/>
              <c:tx>
                <c:strRef>
                  <c:f>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{0D7CBE53-A44D-4407-A98B-BE3217FD2843}</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5-E245-418F-9564-1F9BEAE64BAD}"/>
                </c:ext>
              </c:extLst>
            </c:dLbl>
            <c:dLbl>
              <c:idx val="16"/>
              <c:tx>
                <c:strRef>
                  <c:f>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{933EC49E-2525-460B-92CA-79FBA589F143}</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06-E245-418F-9564-1F9BEAE64BAD}"/>
                </c:ext>
              </c:extLst>
            </c:dLbl>
            <c:dLbl>
              <c:idx val="24"/>
              <c:tx>
                <c:strRef>
                  <c:f>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{5A05B1EB-0853-4870-AFED-6238DFF79191}</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07-E245-418F-9564-1F9BEAE64BAD}"/>
                </c:ext>
              </c:extLst>
            </c:dLbl>
            <c:dLbl>
              <c:idx val="32"/>
              <c:tx>
                <c:strRef>
                  <c:f>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{A2D9E2A7-3E0E-4D47-915D-B8C2B4E86221}</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08-E245-418F-9564-1F9BEAE64BA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62.2</c:v>
                </c:pt>
                <c:pt idx="8">
                  <c:v>64.099999999999994</c:v>
                </c:pt>
                <c:pt idx="16">
                  <c:v>65.8</c:v>
                </c:pt>
                <c:pt idx="24">
                  <c:v>64.099999999999994</c:v>
                </c:pt>
                <c:pt idx="32">
                  <c:v>64</c:v>
                </c:pt>
              </c:numCache>
            </c:numRef>
          </c:xVal>
          <c:yVal>
            <c:numRef>
              <c:f>公会計指標分析・財政指標組合せ分析表!$BP$51:$DC$51</c:f>
              <c:numCache>
                <c:formatCode>#,##0.0;"▲ "#,##0.0</c:formatCode>
                <c:ptCount val="40"/>
                <c:pt idx="0">
                  <c:v>16.7</c:v>
                </c:pt>
                <c:pt idx="8">
                  <c:v>10.1</c:v>
                </c:pt>
                <c:pt idx="16">
                  <c:v>9.8000000000000007</c:v>
                </c:pt>
                <c:pt idx="24">
                  <c:v>1.9</c:v>
                </c:pt>
              </c:numCache>
            </c:numRef>
          </c:yVal>
          <c:smooth val="0"/>
          <c:extLst>
            <c:ext xmlns:c16="http://schemas.microsoft.com/office/drawing/2014/chart" uri="{C3380CC4-5D6E-409C-BE32-E72D297353CC}">
              <c16:uniqueId val="{00000009-E245-418F-9564-1F9BEAE64BAD}"/>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R02</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{A9B5DFC2-DAE6-429A-850C-CF6CE343F39E}</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A-E245-418F-9564-1F9BEAE64BAD}"/>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{C245454C-1A89-4C7B-822B-6E0B799ADCF0}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245-418F-9564-1F9BEAE64BA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{20152CCA-50D0-4FBE-8A85-90D7209C89BF}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245-418F-9564-1F9BEAE64BA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{E56659B7-C0B8-496C-84B2-98F5BE5E0B85}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245-418F-9564-1F9BEAE64BA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{DE9A75CC-4A69-41DC-A526-A066AD104E35}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245-418F-9564-1F9BEAE64BAD}"/>
                </c:ext>
              </c:extLst>
            </c:dLbl>
            <c:dLbl>
              <c:idx val="8"/>
              <c:tx>
                <c:strRef>
                  <c:f>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{DF146170-7A31-4266-9E2B-577F6FE89B96}</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F-E245-418F-9564-1F9BEAE64BAD}"/>
                </c:ext>
              </c:extLst>
            </c:dLbl>
            <c:dLbl>
              <c:idx val="16"/>
              <c:tx>
                <c:strRef>
                  <c:f>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{D2EF1B0E-181E-4C6D-A7F4-E05BAF5717B5}</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10-E245-418F-9564-1F9BEAE64BAD}"/>
                </c:ext>
              </c:extLst>
            </c:dLbl>
            <c:dLbl>
              <c:idx val="24"/>
              <c:tx>
                <c:strRef>
                  <c:f>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{5E790796-33A1-4B06-B828-D79489ED73FB}</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11-E245-418F-9564-1F9BEAE64BAD}"/>
                </c:ext>
              </c:extLst>
            </c:dLbl>
            <c:dLbl>
              <c:idx val="32"/>
              <c:tx>
                <c:strRef>
                  <c:f>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{02668815-7DE1-41A7-962D-C2E8053D1A61}</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12-E245-418F-9564-1F9BEAE64BA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62.6</c:v>
                </c:pt>
                <c:pt idx="8">
                  <c:v>63.2</c:v>
                </c:pt>
                <c:pt idx="16">
                  <c:v>65.3</c:v>
                </c:pt>
                <c:pt idx="24">
                  <c:v>66.900000000000006</c:v>
                </c:pt>
                <c:pt idx="32">
                  <c:v>68.099999999999994</c:v>
                </c:pt>
              </c:numCache>
            </c:numRef>
          </c:xVal>
          <c:yVal>
            <c:numRef>
              <c:f>公会計指標分析・財政指標組合せ分析表!$BP$55:$DC$55</c:f>
              <c:numCache>
                <c:formatCode>#,##0.0;"▲ "#,##0.0</c:formatCode>
                <c:ptCount val="40"/>
                <c:pt idx="0">
                  <c:v>32.5</c:v>
                </c:pt>
                <c:pt idx="8">
                  <c:v>25.4</c:v>
                </c:pt>
                <c:pt idx="16">
                  <c:v>17.600000000000001</c:v>
                </c:pt>
                <c:pt idx="24">
                  <c:v>17.2</c:v>
                </c:pt>
                <c:pt idx="32">
                  <c:v>16.100000000000001</c:v>
                </c:pt>
              </c:numCache>
            </c:numRef>
          </c:yVal>
          <c:smooth val="0"/>
          <c:extLst>
            <c:ext xmlns:c16="http://schemas.microsoft.com/office/drawing/2014/chart" uri="{C3380CC4-5D6E-409C-BE32-E72D297353CC}">
              <c16:uniqueId val="{00000013-E245-418F-9564-1F9BEAE64BAD}"/>
            </c:ext>
          </c:extLst>
        </c:ser>
        <c:dLbls>
          <c:showLegendKey val="0"/>
          <c:showVal val="1"/>
          <c:showCatName val="0"/>
          <c:showSerName val="0"/>
          <c:showPercent val="0"/>
          <c:showBubbleSize val="0"/>
        </c:dLbls>
        <c:axId val="46179840"/>
        <c:axId val="46181760"/>
      </c:scatterChart>
      <c:valAx>
        <c:axId val="46179840"/>
        <c:scaling>
          <c:orientation val="maxMin"/>
          <c:max val="69"/>
          <c:min val="61"/>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{9F857862-29CB-4991-9C9D-1B07D3ED12D8}</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0-4728-4847-B446-10A9E37254C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{75C61C15-6E61-45AE-8521-A7A104622CC7}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728-4847-B446-10A9E37254C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{BD5BFC6F-8B91-40E2-9831-B80A6174376D}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728-4847-B446-10A9E37254C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{64F9A61E-C4DC-404F-8E3E-A2EDA027C9C4}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728-4847-B446-10A9E37254C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{41E54D73-DD94-4D8E-B5A1-5A2882690365}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728-4847-B446-10A9E37254CC}"/>
                </c:ext>
              </c:extLst>
            </c:dLbl>
            <c:dLbl>
              <c:idx val="8"/>
              <c:layout>
                <c:manualLayout>
                  <c:x val="-3.7842225392624447E-2"/>
                  <c:y val="-4.5833398976784137E-2"/>
                </c:manualLayout>
              </c:layout>
              <c:tx>
                <c:strRef>
                  <c:f>公会計指標分析・財政指標組合せ分析表!$BX$72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{B14E7F5C-2079-464F-824C-E4C0A2DA00B1}</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5-4728-4847-B446-10A9E37254CC}"/>
                </c:ext>
              </c:extLst>
            </c:dLbl>
            <c:dLbl>
              <c:idx val="16"/>
              <c:layout>
                <c:manualLayout>
                  <c:x val="-2.5298460057526753E-2"/>
                  <c:y val="-7.8999895198803766E-2"/>
                </c:manualLayout>
              </c:layout>
              <c:tx>
                <c:strRef>
                  <c:f>公会計指標分析・財政指標組合せ分析表!$CF$72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{F309F5BF-7BD4-439D-A057-7CFD7BF6A844}</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06-4728-4847-B446-10A9E37254CC}"/>
                </c:ext>
              </c:extLst>
            </c:dLbl>
            <c:dLbl>
              <c:idx val="24"/>
              <c:tx>
                <c:strRef>
                  <c:f>公会計指標分析・財政指標組合せ分析表!$CN$72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{43FA6E1C-4CBF-4AA7-8D63-2FE5E81C7AEE}</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07-4728-4847-B446-10A9E37254CC}"/>
                </c:ext>
              </c:extLst>
            </c:dLbl>
            <c:dLbl>
              <c:idx val="32"/>
              <c:tx>
                <c:strRef>
                  <c:f>公会計指標分析・財政指標組合せ分析表!$CV$72</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{DD0AC0B6-76C8-4B2D-9ECA-087847AE66C0}</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08-4728-4847-B446-10A9E37254C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12.3</c:v>
                </c:pt>
                <c:pt idx="8">
                  <c:v>11.7</c:v>
                </c:pt>
                <c:pt idx="16">
                  <c:v>11.6</c:v>
                </c:pt>
                <c:pt idx="24">
                  <c:v>11</c:v>
                </c:pt>
                <c:pt idx="32">
                  <c:v>10.7</c:v>
                </c:pt>
              </c:numCache>
            </c:numRef>
          </c:xVal>
          <c:yVal>
            <c:numRef>
              <c:f>公会計指標分析・財政指標組合せ分析表!$BP$73:$DC$73</c:f>
              <c:numCache>
                <c:formatCode>#,##0.0;"▲ "#,##0.0</c:formatCode>
                <c:ptCount val="40"/>
                <c:pt idx="0">
                  <c:v>16.7</c:v>
                </c:pt>
                <c:pt idx="8">
                  <c:v>10.1</c:v>
                </c:pt>
                <c:pt idx="16">
                  <c:v>9.8000000000000007</c:v>
                </c:pt>
                <c:pt idx="24">
                  <c:v>1.9</c:v>
                </c:pt>
              </c:numCache>
            </c:numRef>
          </c:yVal>
          <c:smooth val="0"/>
          <c:extLst>
            <c:ext xmlns:c16="http://schemas.microsoft.com/office/drawing/2014/chart" uri="{C3380CC4-5D6E-409C-BE32-E72D297353CC}">
              <c16:uniqueId val="{00000009-4728-4847-B446-10A9E37254CC}"/>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R02</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{5E528FFD-42CD-42DC-8C72-58625A50835E}</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A-4728-4847-B446-10A9E37254CC}"/>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{DAABC71A-5A8B-46BE-B493-C2CA77E89E52}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728-4847-B446-10A9E37254C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{E79167B4-4162-4A22-B690-533EF29610D0}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728-4847-B446-10A9E37254C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{6CDC35A1-7227-4464-82F2-510D8BC2EA59}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728-4847-B446-10A9E37254C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{DC28D89D-D802-49D2-8DA1-A018686D2E43}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728-4847-B446-10A9E37254CC}"/>
                </c:ext>
              </c:extLst>
            </c:dLbl>
            <c:dLbl>
              <c:idx val="8"/>
              <c:tx>
                <c:strRef>
                  <c:f>公会計指標分析・財政指標組合せ分析表!$BX$72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{8C576B02-07B0-4993-8EF7-254173F0F440}</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F-4728-4847-B446-10A9E37254CC}"/>
                </c:ext>
              </c:extLst>
            </c:dLbl>
            <c:dLbl>
              <c:idx val="16"/>
              <c:tx>
                <c:strRef>
                  <c:f>公会計指標分析・財政指標組合せ分析表!$CF$72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{67C41E0C-7261-4F0B-A745-C16791B1300C}</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10-4728-4847-B446-10A9E37254CC}"/>
                </c:ext>
              </c:extLst>
            </c:dLbl>
            <c:dLbl>
              <c:idx val="24"/>
              <c:layout>
                <c:manualLayout>
                  <c:x val="0"/>
                  <c:y val="1.0350316835250385E-2"/>
                </c:manualLayout>
              </c:layout>
              <c:tx>
                <c:strRef>
                  <c:f>公会計指標分析・財政指標組合せ分析表!$CN$72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{BB0654E7-DF94-4F10-AF88-BE066E02C449}</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11-4728-4847-B446-10A9E37254CC}"/>
                </c:ext>
              </c:extLst>
            </c:dLbl>
            <c:dLbl>
              <c:idx val="32"/>
              <c:layout>
                <c:manualLayout>
                  <c:x val="0"/>
                  <c:y val="-1.0350316835250464E-2"/>
                </c:manualLayout>
              </c:layout>
              <c:tx>
                <c:strRef>
                  <c:f>公会計指標分析・財政指標組合せ分析表!$CV$72</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{55DC5DE6-25D8-4053-A531-CBA18D79CB2F}</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12-4728-4847-B446-10A9E37254C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8.6999999999999993</c:v>
                </c:pt>
                <c:pt idx="8">
                  <c:v>8.3000000000000007</c:v>
                </c:pt>
                <c:pt idx="16">
                  <c:v>8.4</c:v>
                </c:pt>
                <c:pt idx="24">
                  <c:v>8.6</c:v>
                </c:pt>
                <c:pt idx="32">
                  <c:v>8.6999999999999993</c:v>
                </c:pt>
              </c:numCache>
            </c:numRef>
          </c:xVal>
          <c:yVal>
            <c:numRef>
              <c:f>公会計指標分析・財政指標組合せ分析表!$BP$77:$DC$77</c:f>
              <c:numCache>
                <c:formatCode>#,##0.0;"▲ "#,##0.0</c:formatCode>
                <c:ptCount val="40"/>
                <c:pt idx="0">
                  <c:v>32.5</c:v>
                </c:pt>
                <c:pt idx="8">
                  <c:v>25.4</c:v>
                </c:pt>
                <c:pt idx="16">
                  <c:v>17.600000000000001</c:v>
                </c:pt>
                <c:pt idx="24">
                  <c:v>17.2</c:v>
                </c:pt>
                <c:pt idx="32">
                  <c:v>16.100000000000001</c:v>
                </c:pt>
              </c:numCache>
            </c:numRef>
          </c:yVal>
          <c:smooth val="0"/>
          <c:extLst>
            <c:ext xmlns:c16="http://schemas.microsoft.com/office/drawing/2014/chart" uri="{C3380CC4-5D6E-409C-BE32-E72D297353CC}">
              <c16:uniqueId val="{00000013-4728-4847-B446-10A9E37254CC}"/>
            </c:ext>
          </c:extLst>
        </c:ser>
        <c:dLbls>
          <c:showLegendKey val="0"/>
          <c:showVal val="1"/>
          <c:showCatName val="0"/>
          <c:showSerName val="0"/>
          <c:showPercent val="0"/>
          <c:showBubbleSize val="0"/>
        </c:dLbls>
        <c:axId val="84219776"/>
        <c:axId val="84234240"/>
      </c:scatterChart>
      <c:valAx>
        <c:axId val="84219776"/>
        <c:scaling>
          <c:orientation val="maxMin"/>
          <c:max val="13"/>
          <c:min val="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岐阜県下呂市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過去４年と比較して同様の水準で推移しており、類似団体と比較して高い状況にある。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今後も大型事業の実施が予定されているものの、引き続き有利な起債の活用とあわせて事業の選択と集中を図り、実質公債費比率の上昇を抑制する。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該当なし</a:t>
          </a: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岐阜県下呂市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令和</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6</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年度の将来負担比率は</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1.9</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％改善し皆減となった。</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改善の要因は、公営企業債残高の減に伴う公営企業債等繰入見込額の減や償還に充当可能な基金の増等が挙げられる。　</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将来負担比率における早期健全化基準は</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350.0</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％で、基準を超えていないことから、現時点において将来への財政圧迫の度合いは高いものではない。</a:t>
          </a:r>
        </a:p>
        <a:p>
          <a:endParaRPr kumimoji="1" lang="en-US" altLang="ja-JP"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岐阜県下呂市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ふるさと応援基金を</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億円、財政調整基金を</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億円積み立てたが、それぞれ取崩しを行っていることから結果として基金全体で</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1.7</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億円の増となった。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財政調整基金の計画的な取り崩しや大型事業に伴う公共事業基金の活用を行う。また、将来を見据えて必要な基金の積み立てを行う。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ふるさと応援基金：ふるさと寄附金を積立し、事業の財源として活用する。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市内</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JR</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駅整備基金：市内の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JR</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駅及びその周辺における基盤整備に要する経費の財源として活用する。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災害対策基金：平成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年度から頻発している豪雨災害を教訓に、</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億円を目標に積立を行う。（予算編成時に積立可能額を計上）</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地域振興基金：地域振興にかかる事業に充当したことによる減</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下呂温泉街賑わいづくり基金：下呂温泉街の価値向上に寄与する事業に充当したことによる増</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ふるさと応援基金：ふるさと寄附金の積立額</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億円と今年度事業に充当した</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億円の差額による減</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地域振興基金：令和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年度から</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年間</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億円を上限とし、まちづくり・地域振興事業の財源として活用予定。</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災害対策基金：頻発する災害に対応するため基金積立を行う。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29</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年度から財政調整基金の中長期的な見通しのもと</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取り崩しを行いつつも歳計余剰金については積極的に積み立てたことにより増となっている。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も計画的な取り崩しを予定しており、不測の支出に備えるべき残高を維持しながら、過度の積み立てとならないよう有効活用していく。また、取り崩し額を活用する期間に事務事業の見直しを進め、身の丈に合った歳出規模となるよう改善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利息の積み立てによる増。</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財政シミュレーションにより地方債の償還計画をたてており、償還のピークは令和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28</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7,392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万円で、以降は令和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年度に償還額が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億程度に達する見込みである。今後も基幹的な公共施設の改修等や政策的事業に多額の一般財源が見込まれるため、償還額が多額となる年度に活用できよるよう備える。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1D2E19-186A-4984-9726-9C3BEB4F9F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F9F43C37-478E-4FA7-ABCA-E2851E634F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99</xdr:col>
      <xdr:colOff>0</xdr:colOff>
      <xdr:row>50</xdr:row>
      <xdr:rowOff>0</xdr:rowOff>
    </xdr:from>
    <xdr:to>
      <xdr:col>107</xdr:col>
      <xdr:colOff>0</xdr:colOff>
      <xdr:row>52</xdr:row>
      <xdr:rowOff>0</xdr:rowOff>
    </xdr:to>
    <xdr:sp macro="" textlink="">
      <xdr:nvSpPr>
        <xdr:cNvPr id="4" name="正方形/長方形 3">
          <a:extLst>
            <a:ext uri="{FF2B5EF4-FFF2-40B4-BE49-F238E27FC236}">
              <a16:creationId xmlns:a16="http://schemas.microsoft.com/office/drawing/2014/main" id="{DA0F6B3E-3F14-480F-9118-4C41F2624759}"/>
            </a:ext>
          </a:extLst>
        </xdr:cNvPr>
        <xdr:cNvSpPr/>
      </xdr:nvSpPr>
      <xdr:spPr>
        <a:xfrm>
          <a:off x="172402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5" name="正方形/長方形 4">
          <a:extLst>
            <a:ext uri="{FF2B5EF4-FFF2-40B4-BE49-F238E27FC236}">
              <a16:creationId xmlns:a16="http://schemas.microsoft.com/office/drawing/2014/main" id="{D25DBCA2-8B4E-4F80-9C65-1FC07B2F3B28}"/>
            </a:ext>
          </a:extLst>
        </xdr:cNvPr>
        <xdr:cNvSpPr/>
      </xdr:nvSpPr>
      <xdr:spPr>
        <a:xfrm>
          <a:off x="172402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6" name="正方形/長方形 5">
          <a:extLst>
            <a:ext uri="{FF2B5EF4-FFF2-40B4-BE49-F238E27FC236}">
              <a16:creationId xmlns:a16="http://schemas.microsoft.com/office/drawing/2014/main" id="{A1D22480-3E62-4407-B366-2DDBE2F137D2}"/>
            </a:ext>
          </a:extLst>
        </xdr:cNvPr>
        <xdr:cNvSpPr/>
      </xdr:nvSpPr>
      <xdr:spPr>
        <a:xfrm>
          <a:off x="359410" y="59690"/>
          <a:ext cx="11391265" cy="638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7" name="正方形/長方形 6">
          <a:extLst>
            <a:ext uri="{FF2B5EF4-FFF2-40B4-BE49-F238E27FC236}">
              <a16:creationId xmlns:a16="http://schemas.microsoft.com/office/drawing/2014/main" id="{BBAE1BAA-144F-43E2-8B88-C56C6CA54080}"/>
            </a:ext>
          </a:extLst>
        </xdr:cNvPr>
        <xdr:cNvSpPr/>
      </xdr:nvSpPr>
      <xdr:spPr>
        <a:xfrm>
          <a:off x="15346680" y="190500"/>
          <a:ext cx="355155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8" name="正方形/長方形 7">
          <a:extLst>
            <a:ext uri="{FF2B5EF4-FFF2-40B4-BE49-F238E27FC236}">
              <a16:creationId xmlns:a16="http://schemas.microsoft.com/office/drawing/2014/main" id="{937D2C48-AA7C-480E-9FB8-26F1AFE5B4ED}"/>
            </a:ext>
          </a:extLst>
        </xdr:cNvPr>
        <xdr:cNvSpPr/>
      </xdr:nvSpPr>
      <xdr:spPr>
        <a:xfrm>
          <a:off x="15351125" y="212090"/>
          <a:ext cx="3524250"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9" name="正方形/長方形 8">
          <a:extLst>
            <a:ext uri="{FF2B5EF4-FFF2-40B4-BE49-F238E27FC236}">
              <a16:creationId xmlns:a16="http://schemas.microsoft.com/office/drawing/2014/main" id="{7B7311D1-FB23-4630-81EF-392D2319F596}"/>
            </a:ext>
          </a:extLst>
        </xdr:cNvPr>
        <xdr:cNvSpPr/>
      </xdr:nvSpPr>
      <xdr:spPr>
        <a:xfrm>
          <a:off x="15372715" y="245110"/>
          <a:ext cx="3470910" cy="4387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岐阜県下呂市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0" name="正方形/長方形 9">
          <a:extLst>
            <a:ext uri="{FF2B5EF4-FFF2-40B4-BE49-F238E27FC236}">
              <a16:creationId xmlns:a16="http://schemas.microsoft.com/office/drawing/2014/main" id="{D05D58FC-899E-492F-8F25-6C8DCB84CB32}"/>
            </a:ext>
          </a:extLst>
        </xdr:cNvPr>
        <xdr:cNvSpPr/>
      </xdr:nvSpPr>
      <xdr:spPr>
        <a:xfrm>
          <a:off x="12817475" y="190500"/>
          <a:ext cx="239204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1" name="正方形/長方形 10">
          <a:extLst>
            <a:ext uri="{FF2B5EF4-FFF2-40B4-BE49-F238E27FC236}">
              <a16:creationId xmlns:a16="http://schemas.microsoft.com/office/drawing/2014/main" id="{0DDDA721-3437-4747-9087-1B168A60D22A}"/>
            </a:ext>
          </a:extLst>
        </xdr:cNvPr>
        <xdr:cNvSpPr/>
      </xdr:nvSpPr>
      <xdr:spPr>
        <a:xfrm>
          <a:off x="12839065" y="212090"/>
          <a:ext cx="2355215"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2" name="正方形/長方形 11">
          <a:extLst>
            <a:ext uri="{FF2B5EF4-FFF2-40B4-BE49-F238E27FC236}">
              <a16:creationId xmlns:a16="http://schemas.microsoft.com/office/drawing/2014/main" id="{7B8B1A29-F8DE-4535-AE71-7EE241DA983A}"/>
            </a:ext>
          </a:extLst>
        </xdr:cNvPr>
        <xdr:cNvSpPr/>
      </xdr:nvSpPr>
      <xdr:spPr>
        <a:xfrm>
          <a:off x="12870180" y="245110"/>
          <a:ext cx="2313305" cy="45339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3" name="正方形/長方形 12">
          <a:extLst>
            <a:ext uri="{FF2B5EF4-FFF2-40B4-BE49-F238E27FC236}">
              <a16:creationId xmlns:a16="http://schemas.microsoft.com/office/drawing/2014/main" id="{667BACFE-B108-4CC5-9C38-9C3C83B91DF7}"/>
            </a:ext>
          </a:extLst>
        </xdr:cNvPr>
        <xdr:cNvSpPr/>
      </xdr:nvSpPr>
      <xdr:spPr>
        <a:xfrm>
          <a:off x="440690" y="885190"/>
          <a:ext cx="9081135" cy="177990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4" name="正方形/長方形 13">
          <a:extLst>
            <a:ext uri="{FF2B5EF4-FFF2-40B4-BE49-F238E27FC236}">
              <a16:creationId xmlns:a16="http://schemas.microsoft.com/office/drawing/2014/main" id="{40BF1B95-67AB-4EAF-A5AF-7F2178AEA51F}"/>
            </a:ext>
          </a:extLst>
        </xdr:cNvPr>
        <xdr:cNvSpPr/>
      </xdr:nvSpPr>
      <xdr:spPr>
        <a:xfrm>
          <a:off x="563880" y="924560"/>
          <a:ext cx="1242695"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5" name="正方形/長方形 14">
          <a:extLst>
            <a:ext uri="{FF2B5EF4-FFF2-40B4-BE49-F238E27FC236}">
              <a16:creationId xmlns:a16="http://schemas.microsoft.com/office/drawing/2014/main" id="{F466F3F7-590B-45E7-ACDF-6E761877D175}"/>
            </a:ext>
          </a:extLst>
        </xdr:cNvPr>
        <xdr:cNvSpPr/>
      </xdr:nvSpPr>
      <xdr:spPr>
        <a:xfrm>
          <a:off x="1764030" y="924560"/>
          <a:ext cx="120015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28,915
27,974
851.21
26,874,620
25,538,522
981,685
13,653,176
21,860,946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6" name="正方形/長方形 15">
          <a:extLst>
            <a:ext uri="{FF2B5EF4-FFF2-40B4-BE49-F238E27FC236}">
              <a16:creationId xmlns:a16="http://schemas.microsoft.com/office/drawing/2014/main" id="{435D53E3-F2E8-4D0A-9ACB-35939971CD3B}"/>
            </a:ext>
          </a:extLst>
        </xdr:cNvPr>
        <xdr:cNvSpPr/>
      </xdr:nvSpPr>
      <xdr:spPr>
        <a:xfrm>
          <a:off x="2964180" y="924560"/>
          <a:ext cx="137160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7" name="正方形/長方形 16">
          <a:extLst>
            <a:ext uri="{FF2B5EF4-FFF2-40B4-BE49-F238E27FC236}">
              <a16:creationId xmlns:a16="http://schemas.microsoft.com/office/drawing/2014/main" id="{6E671CE4-CC59-425C-A099-28F044577254}"/>
            </a:ext>
          </a:extLst>
        </xdr:cNvPr>
        <xdr:cNvSpPr/>
      </xdr:nvSpPr>
      <xdr:spPr>
        <a:xfrm>
          <a:off x="4335780" y="939800"/>
          <a:ext cx="181673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8" name="正方形/長方形 17">
          <a:extLst>
            <a:ext uri="{FF2B5EF4-FFF2-40B4-BE49-F238E27FC236}">
              <a16:creationId xmlns:a16="http://schemas.microsoft.com/office/drawing/2014/main" id="{A7FFAACE-6C0A-45D3-9AAE-6030C7AAE6AB}"/>
            </a:ext>
          </a:extLst>
        </xdr:cNvPr>
        <xdr:cNvSpPr/>
      </xdr:nvSpPr>
      <xdr:spPr>
        <a:xfrm>
          <a:off x="6152515" y="939800"/>
          <a:ext cx="114046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9" name="正方形/長方形 18">
          <a:extLst>
            <a:ext uri="{FF2B5EF4-FFF2-40B4-BE49-F238E27FC236}">
              <a16:creationId xmlns:a16="http://schemas.microsoft.com/office/drawing/2014/main" id="{4DBD48D4-AA69-441F-AEAD-A3A63F5B27C1}"/>
            </a:ext>
          </a:extLst>
        </xdr:cNvPr>
        <xdr:cNvSpPr/>
      </xdr:nvSpPr>
      <xdr:spPr>
        <a:xfrm>
          <a:off x="7352665" y="954405"/>
          <a:ext cx="583565"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0" name="正方形/長方形 19">
          <a:extLst>
            <a:ext uri="{FF2B5EF4-FFF2-40B4-BE49-F238E27FC236}">
              <a16:creationId xmlns:a16="http://schemas.microsoft.com/office/drawing/2014/main" id="{07FA1490-DA30-4C16-BA31-BDD823F337AF}"/>
            </a:ext>
          </a:extLst>
        </xdr:cNvPr>
        <xdr:cNvSpPr/>
      </xdr:nvSpPr>
      <xdr:spPr>
        <a:xfrm>
          <a:off x="4335780" y="1716405"/>
          <a:ext cx="181673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1" name="正方形/長方形 20">
          <a:extLst>
            <a:ext uri="{FF2B5EF4-FFF2-40B4-BE49-F238E27FC236}">
              <a16:creationId xmlns:a16="http://schemas.microsoft.com/office/drawing/2014/main" id="{B5F386D2-643D-4BEC-A619-7F1DA16B6E7E}"/>
            </a:ext>
          </a:extLst>
        </xdr:cNvPr>
        <xdr:cNvSpPr/>
      </xdr:nvSpPr>
      <xdr:spPr>
        <a:xfrm>
          <a:off x="6221730" y="1716405"/>
          <a:ext cx="330009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2" name="角丸四角形 21">
          <a:extLst>
            <a:ext uri="{FF2B5EF4-FFF2-40B4-BE49-F238E27FC236}">
              <a16:creationId xmlns:a16="http://schemas.microsoft.com/office/drawing/2014/main" id="{AA7D2C18-030F-449E-A34A-0DE8077F4B04}"/>
            </a:ext>
          </a:extLst>
        </xdr:cNvPr>
        <xdr:cNvSpPr/>
      </xdr:nvSpPr>
      <xdr:spPr>
        <a:xfrm>
          <a:off x="9979025" y="885190"/>
          <a:ext cx="1371600" cy="127381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3" name="正方形/長方形 22">
          <a:extLst>
            <a:ext uri="{FF2B5EF4-FFF2-40B4-BE49-F238E27FC236}">
              <a16:creationId xmlns:a16="http://schemas.microsoft.com/office/drawing/2014/main" id="{D2B01B95-1F05-4345-871F-06224B25F902}"/>
            </a:ext>
          </a:extLst>
        </xdr:cNvPr>
        <xdr:cNvSpPr/>
      </xdr:nvSpPr>
      <xdr:spPr>
        <a:xfrm>
          <a:off x="10208895" y="954405"/>
          <a:ext cx="120015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4" name="正方形/長方形 23">
          <a:extLst>
            <a:ext uri="{FF2B5EF4-FFF2-40B4-BE49-F238E27FC236}">
              <a16:creationId xmlns:a16="http://schemas.microsoft.com/office/drawing/2014/main" id="{8F3E20A9-8466-434B-869D-87D6214BF64D}"/>
            </a:ext>
          </a:extLst>
        </xdr:cNvPr>
        <xdr:cNvSpPr/>
      </xdr:nvSpPr>
      <xdr:spPr>
        <a:xfrm>
          <a:off x="10208895" y="1217295"/>
          <a:ext cx="1200150" cy="5226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5" name="正方形/長方形 24">
          <a:extLst>
            <a:ext uri="{FF2B5EF4-FFF2-40B4-BE49-F238E27FC236}">
              <a16:creationId xmlns:a16="http://schemas.microsoft.com/office/drawing/2014/main" id="{348208EB-3134-4F01-A5D1-9FE717C027D7}"/>
            </a:ext>
          </a:extLst>
        </xdr:cNvPr>
        <xdr:cNvSpPr/>
      </xdr:nvSpPr>
      <xdr:spPr>
        <a:xfrm>
          <a:off x="10208895" y="1560195"/>
          <a:ext cx="1319530" cy="6515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6" name="直線コネクタ 25">
          <a:extLst>
            <a:ext uri="{FF2B5EF4-FFF2-40B4-BE49-F238E27FC236}">
              <a16:creationId xmlns:a16="http://schemas.microsoft.com/office/drawing/2014/main" id="{0E50A083-7C84-4B8E-94B0-7B4E1840C224}"/>
            </a:ext>
          </a:extLst>
        </xdr:cNvPr>
        <xdr:cNvCxnSpPr/>
      </xdr:nvCxnSpPr>
      <xdr:spPr>
        <a:xfrm flipH="1">
          <a:off x="10042525" y="103759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7" name="楕円 26">
          <a:extLst>
            <a:ext uri="{FF2B5EF4-FFF2-40B4-BE49-F238E27FC236}">
              <a16:creationId xmlns:a16="http://schemas.microsoft.com/office/drawing/2014/main" id="{5931541F-9A93-4360-8C78-43FCB1F975E2}"/>
            </a:ext>
          </a:extLst>
        </xdr:cNvPr>
        <xdr:cNvSpPr/>
      </xdr:nvSpPr>
      <xdr:spPr>
        <a:xfrm>
          <a:off x="10092690" y="999490"/>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8" name="フローチャート: 判断 27">
          <a:extLst>
            <a:ext uri="{FF2B5EF4-FFF2-40B4-BE49-F238E27FC236}">
              <a16:creationId xmlns:a16="http://schemas.microsoft.com/office/drawing/2014/main" id="{97B298F0-AE13-412F-99C3-0E4A8E040949}"/>
            </a:ext>
          </a:extLst>
        </xdr:cNvPr>
        <xdr:cNvSpPr/>
      </xdr:nvSpPr>
      <xdr:spPr>
        <a:xfrm>
          <a:off x="10092690" y="1308100"/>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9" name="直線コネクタ 28">
          <a:extLst>
            <a:ext uri="{FF2B5EF4-FFF2-40B4-BE49-F238E27FC236}">
              <a16:creationId xmlns:a16="http://schemas.microsoft.com/office/drawing/2014/main" id="{993A22E9-AB92-4AC6-A48B-FC744E4067A6}"/>
            </a:ext>
          </a:extLst>
        </xdr:cNvPr>
        <xdr:cNvCxnSpPr/>
      </xdr:nvCxnSpPr>
      <xdr:spPr>
        <a:xfrm>
          <a:off x="10137140" y="1560195"/>
          <a:ext cx="0" cy="145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0" name="直線コネクタ 29">
          <a:extLst>
            <a:ext uri="{FF2B5EF4-FFF2-40B4-BE49-F238E27FC236}">
              <a16:creationId xmlns:a16="http://schemas.microsoft.com/office/drawing/2014/main" id="{FDA92680-3E38-41E5-841A-3FB2A7277284}"/>
            </a:ext>
          </a:extLst>
        </xdr:cNvPr>
        <xdr:cNvCxnSpPr/>
      </xdr:nvCxnSpPr>
      <xdr:spPr>
        <a:xfrm>
          <a:off x="10057765" y="1560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1" name="直線コネクタ 30">
          <a:extLst>
            <a:ext uri="{FF2B5EF4-FFF2-40B4-BE49-F238E27FC236}">
              <a16:creationId xmlns:a16="http://schemas.microsoft.com/office/drawing/2014/main" id="{DA4DD0EB-08CE-4F06-AC5E-64E5039C3B03}"/>
            </a:ext>
          </a:extLst>
        </xdr:cNvPr>
        <xdr:cNvCxnSpPr/>
      </xdr:nvCxnSpPr>
      <xdr:spPr>
        <a:xfrm flipV="1">
          <a:off x="10137140" y="179641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2" name="直線コネクタ 31">
          <a:extLst>
            <a:ext uri="{FF2B5EF4-FFF2-40B4-BE49-F238E27FC236}">
              <a16:creationId xmlns:a16="http://schemas.microsoft.com/office/drawing/2014/main" id="{26988145-9DA6-4800-866B-F717643B058F}"/>
            </a:ext>
          </a:extLst>
        </xdr:cNvPr>
        <xdr:cNvCxnSpPr/>
      </xdr:nvCxnSpPr>
      <xdr:spPr>
        <a:xfrm>
          <a:off x="10057765" y="1941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3" name="テキスト ボックス 32">
          <a:extLst>
            <a:ext uri="{FF2B5EF4-FFF2-40B4-BE49-F238E27FC236}">
              <a16:creationId xmlns:a16="http://schemas.microsoft.com/office/drawing/2014/main" id="{B2883A78-B921-47F2-88EE-488B7710AD96}"/>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4" name="テキスト ボックス 33">
          <a:extLst>
            <a:ext uri="{FF2B5EF4-FFF2-40B4-BE49-F238E27FC236}">
              <a16:creationId xmlns:a16="http://schemas.microsoft.com/office/drawing/2014/main" id="{2F078E9C-7F6F-49D8-9EF7-AD755DBD12A1}"/>
            </a:ext>
          </a:extLst>
        </xdr:cNvPr>
        <xdr:cNvSpPr txBox="1"/>
      </xdr:nvSpPr>
      <xdr:spPr>
        <a:xfrm>
          <a:off x="419100" y="300799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5" name="テキスト ボックス 34">
          <a:extLst>
            <a:ext uri="{FF2B5EF4-FFF2-40B4-BE49-F238E27FC236}">
              <a16:creationId xmlns:a16="http://schemas.microsoft.com/office/drawing/2014/main" id="{92136B3A-071E-4E21-9ADB-87D202B58C5D}"/>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6" name="テキスト ボックス 35">
          <a:extLst>
            <a:ext uri="{FF2B5EF4-FFF2-40B4-BE49-F238E27FC236}">
              <a16:creationId xmlns:a16="http://schemas.microsoft.com/office/drawing/2014/main" id="{98E4C5EA-1649-4956-9E60-32B480CBCB10}"/>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7" name="テキスト ボックス 36">
          <a:extLst>
            <a:ext uri="{FF2B5EF4-FFF2-40B4-BE49-F238E27FC236}">
              <a16:creationId xmlns:a16="http://schemas.microsoft.com/office/drawing/2014/main" id="{FA2B1B59-A614-484E-AF72-168E58AB581C}"/>
            </a:ext>
          </a:extLst>
        </xdr:cNvPr>
        <xdr:cNvSpPr txBox="1"/>
      </xdr:nvSpPr>
      <xdr:spPr>
        <a:xfrm>
          <a:off x="419100" y="373189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8" name="正方形/長方形 37">
          <a:extLst>
            <a:ext uri="{FF2B5EF4-FFF2-40B4-BE49-F238E27FC236}">
              <a16:creationId xmlns:a16="http://schemas.microsoft.com/office/drawing/2014/main" id="{AA8A5D5A-85A1-429D-A02C-F68E52C52BC3}"/>
            </a:ext>
          </a:extLst>
        </xdr:cNvPr>
        <xdr:cNvSpPr/>
      </xdr:nvSpPr>
      <xdr:spPr>
        <a:xfrm>
          <a:off x="1142365" y="4254500"/>
          <a:ext cx="3826510"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9" name="正方形/長方形 38">
          <a:extLst>
            <a:ext uri="{FF2B5EF4-FFF2-40B4-BE49-F238E27FC236}">
              <a16:creationId xmlns:a16="http://schemas.microsoft.com/office/drawing/2014/main" id="{4CD5A0BD-5F41-4BE8-9501-20EB83880A04}"/>
            </a:ext>
          </a:extLst>
        </xdr:cNvPr>
        <xdr:cNvSpPr/>
      </xdr:nvSpPr>
      <xdr:spPr>
        <a:xfrm>
          <a:off x="1808974" y="4607497"/>
          <a:ext cx="1550316"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0" name="正方形/長方形 39">
          <a:extLst>
            <a:ext uri="{FF2B5EF4-FFF2-40B4-BE49-F238E27FC236}">
              <a16:creationId xmlns:a16="http://schemas.microsoft.com/office/drawing/2014/main" id="{85758F84-EF53-443B-A4CE-7BD1A669D61C}"/>
            </a:ext>
          </a:extLst>
        </xdr:cNvPr>
        <xdr:cNvSpPr/>
      </xdr:nvSpPr>
      <xdr:spPr>
        <a:xfrm>
          <a:off x="3451854" y="4585111"/>
          <a:ext cx="765186"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[ 64.0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1" name="正方形/長方形 40">
          <a:extLst>
            <a:ext uri="{FF2B5EF4-FFF2-40B4-BE49-F238E27FC236}">
              <a16:creationId xmlns:a16="http://schemas.microsoft.com/office/drawing/2014/main" id="{E32579ED-DCC4-4890-9F6C-858A378DDB7C}"/>
            </a:ext>
          </a:extLst>
        </xdr:cNvPr>
        <xdr:cNvSpPr/>
      </xdr:nvSpPr>
      <xdr:spPr>
        <a:xfrm>
          <a:off x="49142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2" name="正方形/長方形 41">
          <a:extLst>
            <a:ext uri="{FF2B5EF4-FFF2-40B4-BE49-F238E27FC236}">
              <a16:creationId xmlns:a16="http://schemas.microsoft.com/office/drawing/2014/main" id="{3554FD4A-4EFE-4D84-BCD5-D260E72EB3D5}"/>
            </a:ext>
          </a:extLst>
        </xdr:cNvPr>
        <xdr:cNvSpPr/>
      </xdr:nvSpPr>
      <xdr:spPr>
        <a:xfrm>
          <a:off x="49142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3" name="正方形/長方形 42">
          <a:extLst>
            <a:ext uri="{FF2B5EF4-FFF2-40B4-BE49-F238E27FC236}">
              <a16:creationId xmlns:a16="http://schemas.microsoft.com/office/drawing/2014/main" id="{F3C37BBC-2187-4958-AC0E-EBA25DB81E7A}"/>
            </a:ext>
          </a:extLst>
        </xdr:cNvPr>
        <xdr:cNvSpPr/>
      </xdr:nvSpPr>
      <xdr:spPr>
        <a:xfrm>
          <a:off x="62858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4" name="正方形/長方形 43">
          <a:extLst>
            <a:ext uri="{FF2B5EF4-FFF2-40B4-BE49-F238E27FC236}">
              <a16:creationId xmlns:a16="http://schemas.microsoft.com/office/drawing/2014/main" id="{277FDB28-DE36-406E-B6A3-1312DFA9E684}"/>
            </a:ext>
          </a:extLst>
        </xdr:cNvPr>
        <xdr:cNvSpPr/>
      </xdr:nvSpPr>
      <xdr:spPr>
        <a:xfrm>
          <a:off x="62858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5" name="正方形/長方形 44">
          <a:extLst>
            <a:ext uri="{FF2B5EF4-FFF2-40B4-BE49-F238E27FC236}">
              <a16:creationId xmlns:a16="http://schemas.microsoft.com/office/drawing/2014/main" id="{FDCC1901-FCB8-4C06-A795-2E7026518439}"/>
            </a:ext>
          </a:extLst>
        </xdr:cNvPr>
        <xdr:cNvSpPr/>
      </xdr:nvSpPr>
      <xdr:spPr>
        <a:xfrm>
          <a:off x="77882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6" name="正方形/長方形 45">
          <a:extLst>
            <a:ext uri="{FF2B5EF4-FFF2-40B4-BE49-F238E27FC236}">
              <a16:creationId xmlns:a16="http://schemas.microsoft.com/office/drawing/2014/main" id="{1AC09C8A-7FC5-42F3-831A-B8F3078765AC}"/>
            </a:ext>
          </a:extLst>
        </xdr:cNvPr>
        <xdr:cNvSpPr/>
      </xdr:nvSpPr>
      <xdr:spPr>
        <a:xfrm>
          <a:off x="77882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7" name="正方形/長方形 46">
          <a:extLst>
            <a:ext uri="{FF2B5EF4-FFF2-40B4-BE49-F238E27FC236}">
              <a16:creationId xmlns:a16="http://schemas.microsoft.com/office/drawing/2014/main" id="{A57E8F52-B312-4281-B85B-1593DAD917F1}"/>
            </a:ext>
          </a:extLst>
        </xdr:cNvPr>
        <xdr:cNvSpPr/>
      </xdr:nvSpPr>
      <xdr:spPr>
        <a:xfrm>
          <a:off x="1142365" y="4932045"/>
          <a:ext cx="3826510"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8" name="正方形/長方形 47">
          <a:extLst>
            <a:ext uri="{FF2B5EF4-FFF2-40B4-BE49-F238E27FC236}">
              <a16:creationId xmlns:a16="http://schemas.microsoft.com/office/drawing/2014/main" id="{B88E546B-B73C-4A69-9399-5BE713CB7F66}"/>
            </a:ext>
          </a:extLst>
        </xdr:cNvPr>
        <xdr:cNvSpPr/>
      </xdr:nvSpPr>
      <xdr:spPr>
        <a:xfrm>
          <a:off x="5216525"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9" name="正方形/長方形 48">
          <a:extLst>
            <a:ext uri="{FF2B5EF4-FFF2-40B4-BE49-F238E27FC236}">
              <a16:creationId xmlns:a16="http://schemas.microsoft.com/office/drawing/2014/main" id="{DC961B8E-4DFD-4A7C-AC9D-F5A15AB963CD}"/>
            </a:ext>
          </a:extLst>
        </xdr:cNvPr>
        <xdr:cNvSpPr/>
      </xdr:nvSpPr>
      <xdr:spPr>
        <a:xfrm>
          <a:off x="5216525"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0" name="テキスト ボックス 49">
          <a:extLst>
            <a:ext uri="{FF2B5EF4-FFF2-40B4-BE49-F238E27FC236}">
              <a16:creationId xmlns:a16="http://schemas.microsoft.com/office/drawing/2014/main" id="{FF903E47-9FC6-44A7-B0D1-FF54802F5565}"/>
            </a:ext>
          </a:extLst>
        </xdr:cNvPr>
        <xdr:cNvSpPr txBox="1"/>
      </xdr:nvSpPr>
      <xdr:spPr>
        <a:xfrm>
          <a:off x="5273675" y="5229860"/>
          <a:ext cx="4098290"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有形固定資産減価償却率は、令和</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年度までは類似団体平均、県平均と比べて低い数値となっていたが、以降は類似団体内順位及び県平均付近で推移している。</a:t>
          </a:r>
          <a:r>
            <a:rPr lang="ja-JP" altLang="ja-JP">
              <a:latin typeface="ＭＳ Ｐゴシック" panose="020B0600070205080204" pitchFamily="50" charset="-128"/>
              <a:ea typeface="ＭＳ Ｐゴシック" panose="020B0600070205080204" pitchFamily="50" charset="-128"/>
            </a:rPr>
            <a:t>令和6年度は全国平均を下回る数値となったが、依然として資産の老朽化は進んでいる。</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当市は、平成</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年度に策定した公共施設等総合管理計画（令和</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年度改定）、令和</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年度に策定した公共施設等個別施設計画に基づき、公共建築物等の保有量を圧縮しながら施設の維持管理に努めている</a:t>
          </a:r>
          <a:r>
            <a:rPr kumimoji="1" lang="ja-JP" altLang="ja-JP" sz="1100" baseline="0">
              <a:solidFill>
                <a:schemeClr val="dk1"/>
              </a:solidFill>
              <a:effectLst/>
              <a:latin typeface="+mn-lt"/>
              <a:ea typeface="+mn-ea"/>
              <a:cs typeface="+mn-cs"/>
            </a:rPr>
            <a:t>。</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51" name="テキスト ボックス 50">
          <a:extLst>
            <a:ext uri="{FF2B5EF4-FFF2-40B4-BE49-F238E27FC236}">
              <a16:creationId xmlns:a16="http://schemas.microsoft.com/office/drawing/2014/main" id="{344BC15D-7A08-4C30-A398-D46D062E4DFF}"/>
            </a:ext>
          </a:extLst>
        </xdr:cNvPr>
        <xdr:cNvSpPr txBox="1"/>
      </xdr:nvSpPr>
      <xdr:spPr>
        <a:xfrm>
          <a:off x="112331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2" name="直線コネクタ 51">
          <a:extLst>
            <a:ext uri="{FF2B5EF4-FFF2-40B4-BE49-F238E27FC236}">
              <a16:creationId xmlns:a16="http://schemas.microsoft.com/office/drawing/2014/main" id="{6DF15A0A-F9BB-46FA-8DC6-FFFD44E2E2F9}"/>
            </a:ext>
          </a:extLst>
        </xdr:cNvPr>
        <xdr:cNvCxnSpPr/>
      </xdr:nvCxnSpPr>
      <xdr:spPr>
        <a:xfrm>
          <a:off x="1142365" y="709676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3" name="テキスト ボックス 52">
          <a:extLst>
            <a:ext uri="{FF2B5EF4-FFF2-40B4-BE49-F238E27FC236}">
              <a16:creationId xmlns:a16="http://schemas.microsoft.com/office/drawing/2014/main" id="{879FE929-D292-4CC3-BE8A-A872ED8ABECA}"/>
            </a:ext>
          </a:extLst>
        </xdr:cNvPr>
        <xdr:cNvSpPr txBox="1"/>
      </xdr:nvSpPr>
      <xdr:spPr>
        <a:xfrm>
          <a:off x="731041" y="699914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4" name="直線コネクタ 53">
          <a:extLst>
            <a:ext uri="{FF2B5EF4-FFF2-40B4-BE49-F238E27FC236}">
              <a16:creationId xmlns:a16="http://schemas.microsoft.com/office/drawing/2014/main" id="{B60F6850-A20F-489D-9DC2-ABF874076576}"/>
            </a:ext>
          </a:extLst>
        </xdr:cNvPr>
        <xdr:cNvCxnSpPr/>
      </xdr:nvCxnSpPr>
      <xdr:spPr>
        <a:xfrm>
          <a:off x="1142365" y="678261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5" name="テキスト ボックス 54">
          <a:extLst>
            <a:ext uri="{FF2B5EF4-FFF2-40B4-BE49-F238E27FC236}">
              <a16:creationId xmlns:a16="http://schemas.microsoft.com/office/drawing/2014/main" id="{C345624C-02B7-4D08-83AE-06CCEB581494}"/>
            </a:ext>
          </a:extLst>
        </xdr:cNvPr>
        <xdr:cNvSpPr txBox="1"/>
      </xdr:nvSpPr>
      <xdr:spPr>
        <a:xfrm>
          <a:off x="784241" y="668881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6" name="直線コネクタ 55">
          <a:extLst>
            <a:ext uri="{FF2B5EF4-FFF2-40B4-BE49-F238E27FC236}">
              <a16:creationId xmlns:a16="http://schemas.microsoft.com/office/drawing/2014/main" id="{77796729-EEEA-4E59-B1DA-4582636DD985}"/>
            </a:ext>
          </a:extLst>
        </xdr:cNvPr>
        <xdr:cNvCxnSpPr/>
      </xdr:nvCxnSpPr>
      <xdr:spPr>
        <a:xfrm>
          <a:off x="1142365" y="6474188"/>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7" name="テキスト ボックス 56">
          <a:extLst>
            <a:ext uri="{FF2B5EF4-FFF2-40B4-BE49-F238E27FC236}">
              <a16:creationId xmlns:a16="http://schemas.microsoft.com/office/drawing/2014/main" id="{96FF5310-CC29-4B51-BAA8-35BC2B949AD5}"/>
            </a:ext>
          </a:extLst>
        </xdr:cNvPr>
        <xdr:cNvSpPr txBox="1"/>
      </xdr:nvSpPr>
      <xdr:spPr>
        <a:xfrm>
          <a:off x="784241" y="638038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8" name="直線コネクタ 57">
          <a:extLst>
            <a:ext uri="{FF2B5EF4-FFF2-40B4-BE49-F238E27FC236}">
              <a16:creationId xmlns:a16="http://schemas.microsoft.com/office/drawing/2014/main" id="{1E63EBCF-FC8A-4F22-AC9C-699D9F3BE98E}"/>
            </a:ext>
          </a:extLst>
        </xdr:cNvPr>
        <xdr:cNvCxnSpPr/>
      </xdr:nvCxnSpPr>
      <xdr:spPr>
        <a:xfrm>
          <a:off x="1142365" y="6163854"/>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9" name="テキスト ボックス 58">
          <a:extLst>
            <a:ext uri="{FF2B5EF4-FFF2-40B4-BE49-F238E27FC236}">
              <a16:creationId xmlns:a16="http://schemas.microsoft.com/office/drawing/2014/main" id="{92790041-7EE6-4322-839A-9C9348EE08ED}"/>
            </a:ext>
          </a:extLst>
        </xdr:cNvPr>
        <xdr:cNvSpPr txBox="1"/>
      </xdr:nvSpPr>
      <xdr:spPr>
        <a:xfrm>
          <a:off x="784241" y="607576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0" name="直線コネクタ 59">
          <a:extLst>
            <a:ext uri="{FF2B5EF4-FFF2-40B4-BE49-F238E27FC236}">
              <a16:creationId xmlns:a16="http://schemas.microsoft.com/office/drawing/2014/main" id="{40703ED1-1180-4A53-B5FF-57111F7B2296}"/>
            </a:ext>
          </a:extLst>
        </xdr:cNvPr>
        <xdr:cNvCxnSpPr/>
      </xdr:nvCxnSpPr>
      <xdr:spPr>
        <a:xfrm>
          <a:off x="1142365" y="5855426"/>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1" name="テキスト ボックス 60">
          <a:extLst>
            <a:ext uri="{FF2B5EF4-FFF2-40B4-BE49-F238E27FC236}">
              <a16:creationId xmlns:a16="http://schemas.microsoft.com/office/drawing/2014/main" id="{B8DDDAC2-1628-4BBE-971C-779BEF13C615}"/>
            </a:ext>
          </a:extLst>
        </xdr:cNvPr>
        <xdr:cNvSpPr txBox="1"/>
      </xdr:nvSpPr>
      <xdr:spPr>
        <a:xfrm>
          <a:off x="784241" y="576543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2" name="直線コネクタ 61">
          <a:extLst>
            <a:ext uri="{FF2B5EF4-FFF2-40B4-BE49-F238E27FC236}">
              <a16:creationId xmlns:a16="http://schemas.microsoft.com/office/drawing/2014/main" id="{BF02F851-CC17-424C-AA52-B2F3A29F17DD}"/>
            </a:ext>
          </a:extLst>
        </xdr:cNvPr>
        <xdr:cNvCxnSpPr/>
      </xdr:nvCxnSpPr>
      <xdr:spPr>
        <a:xfrm>
          <a:off x="1142365" y="555461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3" name="テキスト ボックス 62">
          <a:extLst>
            <a:ext uri="{FF2B5EF4-FFF2-40B4-BE49-F238E27FC236}">
              <a16:creationId xmlns:a16="http://schemas.microsoft.com/office/drawing/2014/main" id="{9F0EEE08-49CC-47B8-B7A6-FD130C1DC332}"/>
            </a:ext>
          </a:extLst>
        </xdr:cNvPr>
        <xdr:cNvSpPr txBox="1"/>
      </xdr:nvSpPr>
      <xdr:spPr>
        <a:xfrm>
          <a:off x="784241" y="545700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4" name="直線コネクタ 63">
          <a:extLst>
            <a:ext uri="{FF2B5EF4-FFF2-40B4-BE49-F238E27FC236}">
              <a16:creationId xmlns:a16="http://schemas.microsoft.com/office/drawing/2014/main" id="{02691BA4-7435-427C-902F-36FCBF7BD8E8}"/>
            </a:ext>
          </a:extLst>
        </xdr:cNvPr>
        <xdr:cNvCxnSpPr/>
      </xdr:nvCxnSpPr>
      <xdr:spPr>
        <a:xfrm>
          <a:off x="1142365" y="5240473"/>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5" name="テキスト ボックス 64">
          <a:extLst>
            <a:ext uri="{FF2B5EF4-FFF2-40B4-BE49-F238E27FC236}">
              <a16:creationId xmlns:a16="http://schemas.microsoft.com/office/drawing/2014/main" id="{8B3B2120-44B2-4F03-B918-84DD86F17D56}"/>
            </a:ext>
          </a:extLst>
        </xdr:cNvPr>
        <xdr:cNvSpPr txBox="1"/>
      </xdr:nvSpPr>
      <xdr:spPr>
        <a:xfrm>
          <a:off x="784241" y="514667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6" name="直線コネクタ 65">
          <a:extLst>
            <a:ext uri="{FF2B5EF4-FFF2-40B4-BE49-F238E27FC236}">
              <a16:creationId xmlns:a16="http://schemas.microsoft.com/office/drawing/2014/main" id="{04505EDF-D2F5-4657-AFE1-2ADDC097A850}"/>
            </a:ext>
          </a:extLst>
        </xdr:cNvPr>
        <xdr:cNvCxnSpPr/>
      </xdr:nvCxnSpPr>
      <xdr:spPr>
        <a:xfrm>
          <a:off x="1142365" y="4932045"/>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7" name="テキスト ボックス 66">
          <a:extLst>
            <a:ext uri="{FF2B5EF4-FFF2-40B4-BE49-F238E27FC236}">
              <a16:creationId xmlns:a16="http://schemas.microsoft.com/office/drawing/2014/main" id="{19D71330-1966-4A2C-8973-133969679ED3}"/>
            </a:ext>
          </a:extLst>
        </xdr:cNvPr>
        <xdr:cNvSpPr txBox="1"/>
      </xdr:nvSpPr>
      <xdr:spPr>
        <a:xfrm>
          <a:off x="784241" y="483824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8" name="有形固定資産減価償却率グラフ枠">
          <a:extLst>
            <a:ext uri="{FF2B5EF4-FFF2-40B4-BE49-F238E27FC236}">
              <a16:creationId xmlns:a16="http://schemas.microsoft.com/office/drawing/2014/main" id="{9ACFCC39-8CDC-4425-84A7-F8CABA612C34}"/>
            </a:ext>
          </a:extLst>
        </xdr:cNvPr>
        <xdr:cNvSpPr/>
      </xdr:nvSpPr>
      <xdr:spPr>
        <a:xfrm>
          <a:off x="1142365" y="4932045"/>
          <a:ext cx="3826510"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130901</xdr:rowOff>
    </xdr:from>
    <xdr:to>
      <xdr:col>23</xdr:col>
      <xdr:colOff>85090</xdr:colOff>
      <xdr:row>34</xdr:row>
      <xdr:rowOff>153398</xdr:rowOff>
    </xdr:to>
    <xdr:cxnSp macro="">
      <xdr:nvCxnSpPr>
        <xdr:cNvPr id="69" name="直線コネクタ 68">
          <a:extLst>
            <a:ext uri="{FF2B5EF4-FFF2-40B4-BE49-F238E27FC236}">
              <a16:creationId xmlns:a16="http://schemas.microsoft.com/office/drawing/2014/main" id="{73341EA7-598E-4AC6-93E6-CC8982733D91}"/>
            </a:ext>
          </a:extLst>
        </xdr:cNvPr>
        <xdr:cNvCxnSpPr/>
      </xdr:nvCxnSpPr>
      <xdr:spPr>
        <a:xfrm flipV="1">
          <a:off x="4295775" y="5344886"/>
          <a:ext cx="1270" cy="13902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157225</xdr:rowOff>
    </xdr:from>
    <xdr:ext cx="405111" cy="259045"/>
    <xdr:sp macro="" textlink="">
      <xdr:nvSpPr>
        <xdr:cNvPr id="70" name="有形固定資産減価償却率最小値テキスト">
          <a:extLst>
            <a:ext uri="{FF2B5EF4-FFF2-40B4-BE49-F238E27FC236}">
              <a16:creationId xmlns:a16="http://schemas.microsoft.com/office/drawing/2014/main" id="{2E377DF2-8232-4F58-95C8-21BCA27E885D}"/>
            </a:ext>
          </a:extLst>
        </xdr:cNvPr>
        <xdr:cNvSpPr txBox="1"/>
      </xdr:nvSpPr>
      <xdr:spPr>
        <a:xfrm>
          <a:off x="4342765" y="6740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153398</xdr:rowOff>
    </xdr:from>
    <xdr:to>
      <xdr:col>23</xdr:col>
      <xdr:colOff>174625</xdr:colOff>
      <xdr:row>34</xdr:row>
      <xdr:rowOff>153398</xdr:rowOff>
    </xdr:to>
    <xdr:cxnSp macro="">
      <xdr:nvCxnSpPr>
        <xdr:cNvPr id="71" name="直線コネクタ 70">
          <a:extLst>
            <a:ext uri="{FF2B5EF4-FFF2-40B4-BE49-F238E27FC236}">
              <a16:creationId xmlns:a16="http://schemas.microsoft.com/office/drawing/2014/main" id="{5738D179-7284-4C0A-B9AB-BD2CA00E537F}"/>
            </a:ext>
          </a:extLst>
        </xdr:cNvPr>
        <xdr:cNvCxnSpPr/>
      </xdr:nvCxnSpPr>
      <xdr:spPr>
        <a:xfrm>
          <a:off x="4206875" y="6735173"/>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77578</xdr:rowOff>
    </xdr:from>
    <xdr:ext cx="405111" cy="259045"/>
    <xdr:sp macro="" textlink="">
      <xdr:nvSpPr>
        <xdr:cNvPr id="72" name="有形固定資産減価償却率最大値テキスト">
          <a:extLst>
            <a:ext uri="{FF2B5EF4-FFF2-40B4-BE49-F238E27FC236}">
              <a16:creationId xmlns:a16="http://schemas.microsoft.com/office/drawing/2014/main" id="{7E3FBA04-6D17-4663-A70B-3983482FC288}"/>
            </a:ext>
          </a:extLst>
        </xdr:cNvPr>
        <xdr:cNvSpPr txBox="1"/>
      </xdr:nvSpPr>
      <xdr:spPr>
        <a:xfrm>
          <a:off x="4342765" y="5116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130901</xdr:rowOff>
    </xdr:from>
    <xdr:to>
      <xdr:col>23</xdr:col>
      <xdr:colOff>174625</xdr:colOff>
      <xdr:row>26</xdr:row>
      <xdr:rowOff>130901</xdr:rowOff>
    </xdr:to>
    <xdr:cxnSp macro="">
      <xdr:nvCxnSpPr>
        <xdr:cNvPr id="73" name="直線コネクタ 72">
          <a:extLst>
            <a:ext uri="{FF2B5EF4-FFF2-40B4-BE49-F238E27FC236}">
              <a16:creationId xmlns:a16="http://schemas.microsoft.com/office/drawing/2014/main" id="{EF48E847-2272-4655-8A72-971A5190E60C}"/>
            </a:ext>
          </a:extLst>
        </xdr:cNvPr>
        <xdr:cNvCxnSpPr/>
      </xdr:nvCxnSpPr>
      <xdr:spPr>
        <a:xfrm>
          <a:off x="4206875" y="5344886"/>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140715</xdr:rowOff>
    </xdr:from>
    <xdr:ext cx="405111" cy="259045"/>
    <xdr:sp macro="" textlink="">
      <xdr:nvSpPr>
        <xdr:cNvPr id="74" name="有形固定資産減価償却率平均値テキスト">
          <a:extLst>
            <a:ext uri="{FF2B5EF4-FFF2-40B4-BE49-F238E27FC236}">
              <a16:creationId xmlns:a16="http://schemas.microsoft.com/office/drawing/2014/main" id="{6182CD81-3833-4339-AB05-A8045683BA1F}"/>
            </a:ext>
          </a:extLst>
        </xdr:cNvPr>
        <xdr:cNvSpPr txBox="1"/>
      </xdr:nvSpPr>
      <xdr:spPr>
        <a:xfrm>
          <a:off x="4342765" y="60328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162288</xdr:rowOff>
    </xdr:from>
    <xdr:to>
      <xdr:col>23</xdr:col>
      <xdr:colOff>136525</xdr:colOff>
      <xdr:row>31</xdr:row>
      <xdr:rowOff>92438</xdr:rowOff>
    </xdr:to>
    <xdr:sp macro="" textlink="">
      <xdr:nvSpPr>
        <xdr:cNvPr id="75" name="フローチャート: 判断 74">
          <a:extLst>
            <a:ext uri="{FF2B5EF4-FFF2-40B4-BE49-F238E27FC236}">
              <a16:creationId xmlns:a16="http://schemas.microsoft.com/office/drawing/2014/main" id="{4A953945-0930-4A4B-AA67-70EE45D1E6A4}"/>
            </a:ext>
          </a:extLst>
        </xdr:cNvPr>
        <xdr:cNvSpPr/>
      </xdr:nvSpPr>
      <xdr:spPr>
        <a:xfrm>
          <a:off x="4244975" y="6060168"/>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125276</xdr:rowOff>
    </xdr:from>
    <xdr:to>
      <xdr:col>19</xdr:col>
      <xdr:colOff>187325</xdr:colOff>
      <xdr:row>31</xdr:row>
      <xdr:rowOff>55426</xdr:rowOff>
    </xdr:to>
    <xdr:sp macro="" textlink="">
      <xdr:nvSpPr>
        <xdr:cNvPr id="76" name="フローチャート: 判断 75">
          <a:extLst>
            <a:ext uri="{FF2B5EF4-FFF2-40B4-BE49-F238E27FC236}">
              <a16:creationId xmlns:a16="http://schemas.microsoft.com/office/drawing/2014/main" id="{0F9498BA-6511-4787-BAB7-8B980EF24966}"/>
            </a:ext>
          </a:extLst>
        </xdr:cNvPr>
        <xdr:cNvSpPr/>
      </xdr:nvSpPr>
      <xdr:spPr>
        <a:xfrm>
          <a:off x="3611880" y="6023156"/>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75928</xdr:rowOff>
    </xdr:from>
    <xdr:to>
      <xdr:col>15</xdr:col>
      <xdr:colOff>187325</xdr:colOff>
      <xdr:row>31</xdr:row>
      <xdr:rowOff>6078</xdr:rowOff>
    </xdr:to>
    <xdr:sp macro="" textlink="">
      <xdr:nvSpPr>
        <xdr:cNvPr id="77" name="フローチャート: 判断 76">
          <a:extLst>
            <a:ext uri="{FF2B5EF4-FFF2-40B4-BE49-F238E27FC236}">
              <a16:creationId xmlns:a16="http://schemas.microsoft.com/office/drawing/2014/main" id="{10B7AD74-37CA-4E0E-BF20-3BC672FADAD6}"/>
            </a:ext>
          </a:extLst>
        </xdr:cNvPr>
        <xdr:cNvSpPr/>
      </xdr:nvSpPr>
      <xdr:spPr>
        <a:xfrm>
          <a:off x="2926080" y="5971903"/>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11158</xdr:rowOff>
    </xdr:from>
    <xdr:to>
      <xdr:col>11</xdr:col>
      <xdr:colOff>187325</xdr:colOff>
      <xdr:row>30</xdr:row>
      <xdr:rowOff>112758</xdr:rowOff>
    </xdr:to>
    <xdr:sp macro="" textlink="">
      <xdr:nvSpPr>
        <xdr:cNvPr id="78" name="フローチャート: 判断 77">
          <a:extLst>
            <a:ext uri="{FF2B5EF4-FFF2-40B4-BE49-F238E27FC236}">
              <a16:creationId xmlns:a16="http://schemas.microsoft.com/office/drawing/2014/main" id="{3A6410C4-5E9E-4AE3-9701-EBBF1B7350F3}"/>
            </a:ext>
          </a:extLst>
        </xdr:cNvPr>
        <xdr:cNvSpPr/>
      </xdr:nvSpPr>
      <xdr:spPr>
        <a:xfrm>
          <a:off x="2240280" y="5909038"/>
          <a:ext cx="8064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164102</xdr:rowOff>
    </xdr:from>
    <xdr:to>
      <xdr:col>7</xdr:col>
      <xdr:colOff>187325</xdr:colOff>
      <xdr:row>30</xdr:row>
      <xdr:rowOff>94252</xdr:rowOff>
    </xdr:to>
    <xdr:sp macro="" textlink="">
      <xdr:nvSpPr>
        <xdr:cNvPr id="79" name="フローチャート: 判断 78">
          <a:extLst>
            <a:ext uri="{FF2B5EF4-FFF2-40B4-BE49-F238E27FC236}">
              <a16:creationId xmlns:a16="http://schemas.microsoft.com/office/drawing/2014/main" id="{62F04F73-98F6-47A6-ADF9-A19BC06DD8D5}"/>
            </a:ext>
          </a:extLst>
        </xdr:cNvPr>
        <xdr:cNvSpPr/>
      </xdr:nvSpPr>
      <xdr:spPr>
        <a:xfrm>
          <a:off x="1554480" y="5892437"/>
          <a:ext cx="8064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3CD44539-A717-4B5D-B152-2DB3A288BCFD}"/>
            </a:ext>
          </a:extLst>
        </xdr:cNvPr>
        <xdr:cNvSpPr txBox="1"/>
      </xdr:nvSpPr>
      <xdr:spPr>
        <a:xfrm>
          <a:off x="413321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AB954F08-5F5A-4309-82E4-6704AAF039CE}"/>
            </a:ext>
          </a:extLst>
        </xdr:cNvPr>
        <xdr:cNvSpPr txBox="1"/>
      </xdr:nvSpPr>
      <xdr:spPr>
        <a:xfrm>
          <a:off x="35020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1B7B9AF9-8E43-43C4-9606-52FA13B146BD}"/>
            </a:ext>
          </a:extLst>
        </xdr:cNvPr>
        <xdr:cNvSpPr txBox="1"/>
      </xdr:nvSpPr>
      <xdr:spPr>
        <a:xfrm>
          <a:off x="28162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253FC5A1-C34F-406D-97A3-7159BECDC1FE}"/>
            </a:ext>
          </a:extLst>
        </xdr:cNvPr>
        <xdr:cNvSpPr txBox="1"/>
      </xdr:nvSpPr>
      <xdr:spPr>
        <a:xfrm>
          <a:off x="21304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A51E3000-7E91-47AC-BAE4-56A1C6A09EC5}"/>
            </a:ext>
          </a:extLst>
        </xdr:cNvPr>
        <xdr:cNvSpPr txBox="1"/>
      </xdr:nvSpPr>
      <xdr:spPr>
        <a:xfrm>
          <a:off x="14446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35832</xdr:rowOff>
    </xdr:from>
    <xdr:to>
      <xdr:col>23</xdr:col>
      <xdr:colOff>136525</xdr:colOff>
      <xdr:row>30</xdr:row>
      <xdr:rowOff>137432</xdr:rowOff>
    </xdr:to>
    <xdr:sp macro="" textlink="">
      <xdr:nvSpPr>
        <xdr:cNvPr id="85" name="楕円 84">
          <a:extLst>
            <a:ext uri="{FF2B5EF4-FFF2-40B4-BE49-F238E27FC236}">
              <a16:creationId xmlns:a16="http://schemas.microsoft.com/office/drawing/2014/main" id="{D82C0E48-5D68-4B36-9F30-A22F74277191}"/>
            </a:ext>
          </a:extLst>
        </xdr:cNvPr>
        <xdr:cNvSpPr/>
      </xdr:nvSpPr>
      <xdr:spPr>
        <a:xfrm>
          <a:off x="4244975" y="593180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58709</xdr:rowOff>
    </xdr:from>
    <xdr:ext cx="405111" cy="259045"/>
    <xdr:sp macro="" textlink="">
      <xdr:nvSpPr>
        <xdr:cNvPr id="86" name="有形固定資産減価償却率該当値テキスト">
          <a:extLst>
            <a:ext uri="{FF2B5EF4-FFF2-40B4-BE49-F238E27FC236}">
              <a16:creationId xmlns:a16="http://schemas.microsoft.com/office/drawing/2014/main" id="{436C6B23-7CC5-4639-8506-679081888E1A}"/>
            </a:ext>
          </a:extLst>
        </xdr:cNvPr>
        <xdr:cNvSpPr txBox="1"/>
      </xdr:nvSpPr>
      <xdr:spPr>
        <a:xfrm>
          <a:off x="4342765" y="57794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38917</xdr:rowOff>
    </xdr:from>
    <xdr:to>
      <xdr:col>19</xdr:col>
      <xdr:colOff>187325</xdr:colOff>
      <xdr:row>30</xdr:row>
      <xdr:rowOff>140517</xdr:rowOff>
    </xdr:to>
    <xdr:sp macro="" textlink="">
      <xdr:nvSpPr>
        <xdr:cNvPr id="87" name="楕円 86">
          <a:extLst>
            <a:ext uri="{FF2B5EF4-FFF2-40B4-BE49-F238E27FC236}">
              <a16:creationId xmlns:a16="http://schemas.microsoft.com/office/drawing/2014/main" id="{D35C4390-CA5C-4EAF-A603-1B93B37EDB98}"/>
            </a:ext>
          </a:extLst>
        </xdr:cNvPr>
        <xdr:cNvSpPr/>
      </xdr:nvSpPr>
      <xdr:spPr>
        <a:xfrm>
          <a:off x="3611880" y="5934892"/>
          <a:ext cx="8064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86632</xdr:rowOff>
    </xdr:from>
    <xdr:to>
      <xdr:col>23</xdr:col>
      <xdr:colOff>85725</xdr:colOff>
      <xdr:row>30</xdr:row>
      <xdr:rowOff>89717</xdr:rowOff>
    </xdr:to>
    <xdr:cxnSp macro="">
      <xdr:nvCxnSpPr>
        <xdr:cNvPr id="88" name="直線コネクタ 87">
          <a:extLst>
            <a:ext uri="{FF2B5EF4-FFF2-40B4-BE49-F238E27FC236}">
              <a16:creationId xmlns:a16="http://schemas.microsoft.com/office/drawing/2014/main" id="{4A96474C-9941-4931-8422-4CEF29FB298C}"/>
            </a:ext>
          </a:extLst>
        </xdr:cNvPr>
        <xdr:cNvCxnSpPr/>
      </xdr:nvCxnSpPr>
      <xdr:spPr>
        <a:xfrm flipV="1">
          <a:off x="3656965" y="5984512"/>
          <a:ext cx="640715" cy="4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91349</xdr:rowOff>
    </xdr:from>
    <xdr:to>
      <xdr:col>15</xdr:col>
      <xdr:colOff>187325</xdr:colOff>
      <xdr:row>31</xdr:row>
      <xdr:rowOff>21499</xdr:rowOff>
    </xdr:to>
    <xdr:sp macro="" textlink="">
      <xdr:nvSpPr>
        <xdr:cNvPr id="89" name="楕円 88">
          <a:extLst>
            <a:ext uri="{FF2B5EF4-FFF2-40B4-BE49-F238E27FC236}">
              <a16:creationId xmlns:a16="http://schemas.microsoft.com/office/drawing/2014/main" id="{FF8D0E8C-BCC3-44C9-A63C-6377893CC290}"/>
            </a:ext>
          </a:extLst>
        </xdr:cNvPr>
        <xdr:cNvSpPr/>
      </xdr:nvSpPr>
      <xdr:spPr>
        <a:xfrm>
          <a:off x="2926080" y="5991134"/>
          <a:ext cx="8064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89717</xdr:rowOff>
    </xdr:from>
    <xdr:to>
      <xdr:col>19</xdr:col>
      <xdr:colOff>136525</xdr:colOff>
      <xdr:row>30</xdr:row>
      <xdr:rowOff>142149</xdr:rowOff>
    </xdr:to>
    <xdr:cxnSp macro="">
      <xdr:nvCxnSpPr>
        <xdr:cNvPr id="90" name="直線コネクタ 89">
          <a:extLst>
            <a:ext uri="{FF2B5EF4-FFF2-40B4-BE49-F238E27FC236}">
              <a16:creationId xmlns:a16="http://schemas.microsoft.com/office/drawing/2014/main" id="{0210BF7A-3A19-465D-AEB1-91B4E93811D2}"/>
            </a:ext>
          </a:extLst>
        </xdr:cNvPr>
        <xdr:cNvCxnSpPr/>
      </xdr:nvCxnSpPr>
      <xdr:spPr>
        <a:xfrm flipV="1">
          <a:off x="2971165" y="5989502"/>
          <a:ext cx="685800" cy="46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38917</xdr:rowOff>
    </xdr:from>
    <xdr:to>
      <xdr:col>11</xdr:col>
      <xdr:colOff>187325</xdr:colOff>
      <xdr:row>30</xdr:row>
      <xdr:rowOff>140517</xdr:rowOff>
    </xdr:to>
    <xdr:sp macro="" textlink="">
      <xdr:nvSpPr>
        <xdr:cNvPr id="91" name="楕円 90">
          <a:extLst>
            <a:ext uri="{FF2B5EF4-FFF2-40B4-BE49-F238E27FC236}">
              <a16:creationId xmlns:a16="http://schemas.microsoft.com/office/drawing/2014/main" id="{CDE3FD56-808C-4DE3-9A47-78B5D3B9B133}"/>
            </a:ext>
          </a:extLst>
        </xdr:cNvPr>
        <xdr:cNvSpPr/>
      </xdr:nvSpPr>
      <xdr:spPr>
        <a:xfrm>
          <a:off x="2240280" y="5934892"/>
          <a:ext cx="8064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89717</xdr:rowOff>
    </xdr:from>
    <xdr:to>
      <xdr:col>15</xdr:col>
      <xdr:colOff>136525</xdr:colOff>
      <xdr:row>30</xdr:row>
      <xdr:rowOff>142149</xdr:rowOff>
    </xdr:to>
    <xdr:cxnSp macro="">
      <xdr:nvCxnSpPr>
        <xdr:cNvPr id="92" name="直線コネクタ 91">
          <a:extLst>
            <a:ext uri="{FF2B5EF4-FFF2-40B4-BE49-F238E27FC236}">
              <a16:creationId xmlns:a16="http://schemas.microsoft.com/office/drawing/2014/main" id="{A7160B86-6A8A-4641-9DCB-78E648E5CEAF}"/>
            </a:ext>
          </a:extLst>
        </xdr:cNvPr>
        <xdr:cNvCxnSpPr/>
      </xdr:nvCxnSpPr>
      <xdr:spPr>
        <a:xfrm>
          <a:off x="2285365" y="5989502"/>
          <a:ext cx="685800" cy="46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151765</xdr:rowOff>
    </xdr:from>
    <xdr:to>
      <xdr:col>7</xdr:col>
      <xdr:colOff>187325</xdr:colOff>
      <xdr:row>30</xdr:row>
      <xdr:rowOff>81915</xdr:rowOff>
    </xdr:to>
    <xdr:sp macro="" textlink="">
      <xdr:nvSpPr>
        <xdr:cNvPr id="93" name="楕円 92">
          <a:extLst>
            <a:ext uri="{FF2B5EF4-FFF2-40B4-BE49-F238E27FC236}">
              <a16:creationId xmlns:a16="http://schemas.microsoft.com/office/drawing/2014/main" id="{87BF2626-585A-4925-8E66-5B4529A2BC3E}"/>
            </a:ext>
          </a:extLst>
        </xdr:cNvPr>
        <xdr:cNvSpPr/>
      </xdr:nvSpPr>
      <xdr:spPr>
        <a:xfrm>
          <a:off x="1554480" y="5876290"/>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31115</xdr:rowOff>
    </xdr:from>
    <xdr:to>
      <xdr:col>11</xdr:col>
      <xdr:colOff>136525</xdr:colOff>
      <xdr:row>30</xdr:row>
      <xdr:rowOff>89717</xdr:rowOff>
    </xdr:to>
    <xdr:cxnSp macro="">
      <xdr:nvCxnSpPr>
        <xdr:cNvPr id="94" name="直線コネクタ 93">
          <a:extLst>
            <a:ext uri="{FF2B5EF4-FFF2-40B4-BE49-F238E27FC236}">
              <a16:creationId xmlns:a16="http://schemas.microsoft.com/office/drawing/2014/main" id="{9348CB7E-BEA8-4C91-AA65-D3D76DD9A458}"/>
            </a:ext>
          </a:extLst>
        </xdr:cNvPr>
        <xdr:cNvCxnSpPr/>
      </xdr:nvCxnSpPr>
      <xdr:spPr>
        <a:xfrm>
          <a:off x="1599565" y="5925185"/>
          <a:ext cx="685800" cy="64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46553</xdr:rowOff>
    </xdr:from>
    <xdr:ext cx="405111" cy="259045"/>
    <xdr:sp macro="" textlink="">
      <xdr:nvSpPr>
        <xdr:cNvPr id="95" name="n_1aveValue有形固定資産減価償却率">
          <a:extLst>
            <a:ext uri="{FF2B5EF4-FFF2-40B4-BE49-F238E27FC236}">
              <a16:creationId xmlns:a16="http://schemas.microsoft.com/office/drawing/2014/main" id="{F7910B53-247A-4D96-A3B1-FBCB676056C8}"/>
            </a:ext>
          </a:extLst>
        </xdr:cNvPr>
        <xdr:cNvSpPr txBox="1"/>
      </xdr:nvSpPr>
      <xdr:spPr>
        <a:xfrm>
          <a:off x="3464569" y="61158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22605</xdr:rowOff>
    </xdr:from>
    <xdr:ext cx="405111" cy="259045"/>
    <xdr:sp macro="" textlink="">
      <xdr:nvSpPr>
        <xdr:cNvPr id="96" name="n_2aveValue有形固定資産減価償却率">
          <a:extLst>
            <a:ext uri="{FF2B5EF4-FFF2-40B4-BE49-F238E27FC236}">
              <a16:creationId xmlns:a16="http://schemas.microsoft.com/office/drawing/2014/main" id="{167CDEB6-DB24-4FF3-B0DA-74CAFBE44999}"/>
            </a:ext>
          </a:extLst>
        </xdr:cNvPr>
        <xdr:cNvSpPr txBox="1"/>
      </xdr:nvSpPr>
      <xdr:spPr>
        <a:xfrm>
          <a:off x="2793374" y="5743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129285</xdr:rowOff>
    </xdr:from>
    <xdr:ext cx="405111" cy="259045"/>
    <xdr:sp macro="" textlink="">
      <xdr:nvSpPr>
        <xdr:cNvPr id="97" name="n_3aveValue有形固定資産減価償却率">
          <a:extLst>
            <a:ext uri="{FF2B5EF4-FFF2-40B4-BE49-F238E27FC236}">
              <a16:creationId xmlns:a16="http://schemas.microsoft.com/office/drawing/2014/main" id="{E97B0868-1662-465C-8C59-5B2BE3ABD502}"/>
            </a:ext>
          </a:extLst>
        </xdr:cNvPr>
        <xdr:cNvSpPr txBox="1"/>
      </xdr:nvSpPr>
      <xdr:spPr>
        <a:xfrm>
          <a:off x="2107574" y="5686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85379</xdr:rowOff>
    </xdr:from>
    <xdr:ext cx="405111" cy="259045"/>
    <xdr:sp macro="" textlink="">
      <xdr:nvSpPr>
        <xdr:cNvPr id="98" name="n_4aveValue有形固定資産減価償却率">
          <a:extLst>
            <a:ext uri="{FF2B5EF4-FFF2-40B4-BE49-F238E27FC236}">
              <a16:creationId xmlns:a16="http://schemas.microsoft.com/office/drawing/2014/main" id="{063668C9-DA82-4A99-A740-94713EAFAAAA}"/>
            </a:ext>
          </a:extLst>
        </xdr:cNvPr>
        <xdr:cNvSpPr txBox="1"/>
      </xdr:nvSpPr>
      <xdr:spPr>
        <a:xfrm>
          <a:off x="1421774" y="59832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157044</xdr:rowOff>
    </xdr:from>
    <xdr:ext cx="405111" cy="259045"/>
    <xdr:sp macro="" textlink="">
      <xdr:nvSpPr>
        <xdr:cNvPr id="99" name="n_1mainValue有形固定資産減価償却率">
          <a:extLst>
            <a:ext uri="{FF2B5EF4-FFF2-40B4-BE49-F238E27FC236}">
              <a16:creationId xmlns:a16="http://schemas.microsoft.com/office/drawing/2014/main" id="{75D0129C-3A1F-4024-8360-D0F16415B529}"/>
            </a:ext>
          </a:extLst>
        </xdr:cNvPr>
        <xdr:cNvSpPr txBox="1"/>
      </xdr:nvSpPr>
      <xdr:spPr>
        <a:xfrm>
          <a:off x="3464569" y="57120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12626</xdr:rowOff>
    </xdr:from>
    <xdr:ext cx="405111" cy="259045"/>
    <xdr:sp macro="" textlink="">
      <xdr:nvSpPr>
        <xdr:cNvPr id="100" name="n_2mainValue有形固定資産減価償却率">
          <a:extLst>
            <a:ext uri="{FF2B5EF4-FFF2-40B4-BE49-F238E27FC236}">
              <a16:creationId xmlns:a16="http://schemas.microsoft.com/office/drawing/2014/main" id="{83938227-8D44-4819-8154-E118E944D91A}"/>
            </a:ext>
          </a:extLst>
        </xdr:cNvPr>
        <xdr:cNvSpPr txBox="1"/>
      </xdr:nvSpPr>
      <xdr:spPr>
        <a:xfrm>
          <a:off x="2793374" y="6083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131644</xdr:rowOff>
    </xdr:from>
    <xdr:ext cx="405111" cy="259045"/>
    <xdr:sp macro="" textlink="">
      <xdr:nvSpPr>
        <xdr:cNvPr id="101" name="n_3mainValue有形固定資産減価償却率">
          <a:extLst>
            <a:ext uri="{FF2B5EF4-FFF2-40B4-BE49-F238E27FC236}">
              <a16:creationId xmlns:a16="http://schemas.microsoft.com/office/drawing/2014/main" id="{11784271-E10E-4A93-AE3B-0B852199C78F}"/>
            </a:ext>
          </a:extLst>
        </xdr:cNvPr>
        <xdr:cNvSpPr txBox="1"/>
      </xdr:nvSpPr>
      <xdr:spPr>
        <a:xfrm>
          <a:off x="2107574" y="60314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98442</xdr:rowOff>
    </xdr:from>
    <xdr:ext cx="405111" cy="259045"/>
    <xdr:sp macro="" textlink="">
      <xdr:nvSpPr>
        <xdr:cNvPr id="102" name="n_4mainValue有形固定資産減価償却率">
          <a:extLst>
            <a:ext uri="{FF2B5EF4-FFF2-40B4-BE49-F238E27FC236}">
              <a16:creationId xmlns:a16="http://schemas.microsoft.com/office/drawing/2014/main" id="{007D5CA7-6EBC-48CE-878C-598DA77F0B73}"/>
            </a:ext>
          </a:extLst>
        </xdr:cNvPr>
        <xdr:cNvSpPr txBox="1"/>
      </xdr:nvSpPr>
      <xdr:spPr>
        <a:xfrm>
          <a:off x="1421774" y="5647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3" name="正方形/長方形 102">
          <a:extLst>
            <a:ext uri="{FF2B5EF4-FFF2-40B4-BE49-F238E27FC236}">
              <a16:creationId xmlns:a16="http://schemas.microsoft.com/office/drawing/2014/main" id="{B46D6A54-5E0F-4493-82DB-4CA673CE05E0}"/>
            </a:ext>
          </a:extLst>
        </xdr:cNvPr>
        <xdr:cNvSpPr/>
      </xdr:nvSpPr>
      <xdr:spPr>
        <a:xfrm>
          <a:off x="10188575" y="4254500"/>
          <a:ext cx="3805555"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4" name="正方形/長方形 103">
          <a:extLst>
            <a:ext uri="{FF2B5EF4-FFF2-40B4-BE49-F238E27FC236}">
              <a16:creationId xmlns:a16="http://schemas.microsoft.com/office/drawing/2014/main" id="{BB48A975-7D18-408B-8D63-E7A6B5EBE79D}"/>
            </a:ext>
          </a:extLst>
        </xdr:cNvPr>
        <xdr:cNvSpPr/>
      </xdr:nvSpPr>
      <xdr:spPr>
        <a:xfrm>
          <a:off x="11144518" y="4607497"/>
          <a:ext cx="941169"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5" name="正方形/長方形 104">
          <a:extLst>
            <a:ext uri="{FF2B5EF4-FFF2-40B4-BE49-F238E27FC236}">
              <a16:creationId xmlns:a16="http://schemas.microsoft.com/office/drawing/2014/main" id="{582EB37B-EDCD-47F4-BB97-FA77E7346A0D}"/>
            </a:ext>
          </a:extLst>
        </xdr:cNvPr>
        <xdr:cNvSpPr/>
      </xdr:nvSpPr>
      <xdr:spPr>
        <a:xfrm>
          <a:off x="12437015" y="4585111"/>
          <a:ext cx="858709"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[ 489.1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6" name="正方形/長方形 105">
          <a:extLst>
            <a:ext uri="{FF2B5EF4-FFF2-40B4-BE49-F238E27FC236}">
              <a16:creationId xmlns:a16="http://schemas.microsoft.com/office/drawing/2014/main" id="{1C2D5C41-29F4-496F-8644-052FCA340615}"/>
            </a:ext>
          </a:extLst>
        </xdr:cNvPr>
        <xdr:cNvSpPr/>
      </xdr:nvSpPr>
      <xdr:spPr>
        <a:xfrm>
          <a:off x="139604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7" name="正方形/長方形 106">
          <a:extLst>
            <a:ext uri="{FF2B5EF4-FFF2-40B4-BE49-F238E27FC236}">
              <a16:creationId xmlns:a16="http://schemas.microsoft.com/office/drawing/2014/main" id="{0FDAA9DD-F63A-4E72-B4F6-89B1AF4C577D}"/>
            </a:ext>
          </a:extLst>
        </xdr:cNvPr>
        <xdr:cNvSpPr/>
      </xdr:nvSpPr>
      <xdr:spPr>
        <a:xfrm>
          <a:off x="139604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8" name="正方形/長方形 107">
          <a:extLst>
            <a:ext uri="{FF2B5EF4-FFF2-40B4-BE49-F238E27FC236}">
              <a16:creationId xmlns:a16="http://schemas.microsoft.com/office/drawing/2014/main" id="{6A3ECD6A-A755-423F-9274-549F7B208D10}"/>
            </a:ext>
          </a:extLst>
        </xdr:cNvPr>
        <xdr:cNvSpPr/>
      </xdr:nvSpPr>
      <xdr:spPr>
        <a:xfrm>
          <a:off x="153320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9" name="正方形/長方形 108">
          <a:extLst>
            <a:ext uri="{FF2B5EF4-FFF2-40B4-BE49-F238E27FC236}">
              <a16:creationId xmlns:a16="http://schemas.microsoft.com/office/drawing/2014/main" id="{C3EEB1C0-229E-41B1-8344-3157725D890E}"/>
            </a:ext>
          </a:extLst>
        </xdr:cNvPr>
        <xdr:cNvSpPr/>
      </xdr:nvSpPr>
      <xdr:spPr>
        <a:xfrm>
          <a:off x="153320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0" name="正方形/長方形 109">
          <a:extLst>
            <a:ext uri="{FF2B5EF4-FFF2-40B4-BE49-F238E27FC236}">
              <a16:creationId xmlns:a16="http://schemas.microsoft.com/office/drawing/2014/main" id="{CEC9B5E6-6CDF-428D-9DAB-14ABFF9E70C4}"/>
            </a:ext>
          </a:extLst>
        </xdr:cNvPr>
        <xdr:cNvSpPr/>
      </xdr:nvSpPr>
      <xdr:spPr>
        <a:xfrm>
          <a:off x="16813530"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1" name="正方形/長方形 110">
          <a:extLst>
            <a:ext uri="{FF2B5EF4-FFF2-40B4-BE49-F238E27FC236}">
              <a16:creationId xmlns:a16="http://schemas.microsoft.com/office/drawing/2014/main" id="{296A5D8D-95A0-4432-98DC-836B0F2751F0}"/>
            </a:ext>
          </a:extLst>
        </xdr:cNvPr>
        <xdr:cNvSpPr/>
      </xdr:nvSpPr>
      <xdr:spPr>
        <a:xfrm>
          <a:off x="16813530"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2" name="正方形/長方形 111">
          <a:extLst>
            <a:ext uri="{FF2B5EF4-FFF2-40B4-BE49-F238E27FC236}">
              <a16:creationId xmlns:a16="http://schemas.microsoft.com/office/drawing/2014/main" id="{74029094-56C2-4F39-916F-0DD7889A6B5C}"/>
            </a:ext>
          </a:extLst>
        </xdr:cNvPr>
        <xdr:cNvSpPr/>
      </xdr:nvSpPr>
      <xdr:spPr>
        <a:xfrm>
          <a:off x="10188575" y="4932045"/>
          <a:ext cx="3805555"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3" name="正方形/長方形 112">
          <a:extLst>
            <a:ext uri="{FF2B5EF4-FFF2-40B4-BE49-F238E27FC236}">
              <a16:creationId xmlns:a16="http://schemas.microsoft.com/office/drawing/2014/main" id="{B1D2B5C1-749D-4CA9-A7B1-84253CA54C52}"/>
            </a:ext>
          </a:extLst>
        </xdr:cNvPr>
        <xdr:cNvSpPr/>
      </xdr:nvSpPr>
      <xdr:spPr>
        <a:xfrm>
          <a:off x="14241780"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4" name="正方形/長方形 113">
          <a:extLst>
            <a:ext uri="{FF2B5EF4-FFF2-40B4-BE49-F238E27FC236}">
              <a16:creationId xmlns:a16="http://schemas.microsoft.com/office/drawing/2014/main" id="{CE16BDF9-2E63-4C1B-9585-19B1DCC18303}"/>
            </a:ext>
          </a:extLst>
        </xdr:cNvPr>
        <xdr:cNvSpPr/>
      </xdr:nvSpPr>
      <xdr:spPr>
        <a:xfrm>
          <a:off x="14241780"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5" name="テキスト ボックス 114">
          <a:extLst>
            <a:ext uri="{FF2B5EF4-FFF2-40B4-BE49-F238E27FC236}">
              <a16:creationId xmlns:a16="http://schemas.microsoft.com/office/drawing/2014/main" id="{FFF14937-567E-4B1B-B37B-C933D053D337}"/>
            </a:ext>
          </a:extLst>
        </xdr:cNvPr>
        <xdr:cNvSpPr txBox="1"/>
      </xdr:nvSpPr>
      <xdr:spPr>
        <a:xfrm>
          <a:off x="14317980" y="5229860"/>
          <a:ext cx="4100195"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令和</a:t>
          </a:r>
          <a:r>
            <a:rPr kumimoji="1" lang="en-US" altLang="ja-JP" sz="1100">
              <a:latin typeface="ＭＳ Ｐゴシック" panose="020B0600070205080204" pitchFamily="50" charset="-128"/>
              <a:ea typeface="ＭＳ Ｐゴシック" panose="020B0600070205080204" pitchFamily="50" charset="-128"/>
            </a:rPr>
            <a:t>6</a:t>
          </a:r>
          <a:r>
            <a:rPr kumimoji="1" lang="ja-JP" altLang="en-US" sz="1100">
              <a:latin typeface="ＭＳ Ｐゴシック" panose="020B0600070205080204" pitchFamily="50" charset="-128"/>
              <a:ea typeface="ＭＳ Ｐゴシック" panose="020B0600070205080204" pitchFamily="50" charset="-128"/>
            </a:rPr>
            <a:t>年度の債務償還比率は、物件費や人件費等の経常的経費が増加したものの、地方債残高が減少したことや償還に充当可能な基金の増により、前年度比で改善した。また、引き続き全国平均、類似団体平均より低い数値を維持している。</a:t>
          </a:r>
        </a:p>
        <a:p>
          <a:r>
            <a:rPr kumimoji="1" lang="ja-JP" altLang="en-US" sz="1100">
              <a:latin typeface="ＭＳ Ｐゴシック" panose="020B0600070205080204" pitchFamily="50" charset="-128"/>
              <a:ea typeface="ＭＳ Ｐゴシック" panose="020B0600070205080204" pitchFamily="50" charset="-128"/>
            </a:rPr>
            <a:t>今後も計画的な地方債発行により地方債残高を抑制し、当該指標の良化に努める。</a:t>
          </a:r>
        </a:p>
      </xdr:txBody>
    </xdr:sp>
    <xdr:clientData/>
  </xdr:twoCellAnchor>
  <xdr:oneCellAnchor>
    <xdr:from>
      <xdr:col>57</xdr:col>
      <xdr:colOff>111125</xdr:colOff>
      <xdr:row>23</xdr:row>
      <xdr:rowOff>47625</xdr:rowOff>
    </xdr:from>
    <xdr:ext cx="349839" cy="225703"/>
    <xdr:sp macro="" textlink="">
      <xdr:nvSpPr>
        <xdr:cNvPr id="116" name="テキスト ボックス 115">
          <a:extLst>
            <a:ext uri="{FF2B5EF4-FFF2-40B4-BE49-F238E27FC236}">
              <a16:creationId xmlns:a16="http://schemas.microsoft.com/office/drawing/2014/main" id="{57740AE2-F14A-4F90-ABEE-638B8F8DAB42}"/>
            </a:ext>
          </a:extLst>
        </xdr:cNvPr>
        <xdr:cNvSpPr txBox="1"/>
      </xdr:nvSpPr>
      <xdr:spPr>
        <a:xfrm>
          <a:off x="1015047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7" name="直線コネクタ 116">
          <a:extLst>
            <a:ext uri="{FF2B5EF4-FFF2-40B4-BE49-F238E27FC236}">
              <a16:creationId xmlns:a16="http://schemas.microsoft.com/office/drawing/2014/main" id="{CF36AE65-03B0-4368-85EE-013BF6D4BCE7}"/>
            </a:ext>
          </a:extLst>
        </xdr:cNvPr>
        <xdr:cNvCxnSpPr/>
      </xdr:nvCxnSpPr>
      <xdr:spPr>
        <a:xfrm>
          <a:off x="10188575" y="709676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8" name="テキスト ボックス 117">
          <a:extLst>
            <a:ext uri="{FF2B5EF4-FFF2-40B4-BE49-F238E27FC236}">
              <a16:creationId xmlns:a16="http://schemas.microsoft.com/office/drawing/2014/main" id="{78CCDEF0-AAD6-4617-BA6F-1EB2189C0BE3}"/>
            </a:ext>
          </a:extLst>
        </xdr:cNvPr>
        <xdr:cNvSpPr txBox="1"/>
      </xdr:nvSpPr>
      <xdr:spPr>
        <a:xfrm>
          <a:off x="9695591" y="699914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69850</xdr:rowOff>
    </xdr:from>
    <xdr:to>
      <xdr:col>80</xdr:col>
      <xdr:colOff>9525</xdr:colOff>
      <xdr:row>35</xdr:row>
      <xdr:rowOff>69850</xdr:rowOff>
    </xdr:to>
    <xdr:cxnSp macro="">
      <xdr:nvCxnSpPr>
        <xdr:cNvPr id="119" name="直線コネクタ 118">
          <a:extLst>
            <a:ext uri="{FF2B5EF4-FFF2-40B4-BE49-F238E27FC236}">
              <a16:creationId xmlns:a16="http://schemas.microsoft.com/office/drawing/2014/main" id="{9FF9BBF9-8A56-4DC9-91B3-B5A6AC610372}"/>
            </a:ext>
          </a:extLst>
        </xdr:cNvPr>
        <xdr:cNvCxnSpPr/>
      </xdr:nvCxnSpPr>
      <xdr:spPr>
        <a:xfrm>
          <a:off x="10188575" y="682117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147499</xdr:rowOff>
    </xdr:from>
    <xdr:ext cx="482824" cy="225703"/>
    <xdr:sp macro="" textlink="">
      <xdr:nvSpPr>
        <xdr:cNvPr id="120" name="テキスト ボックス 119">
          <a:extLst>
            <a:ext uri="{FF2B5EF4-FFF2-40B4-BE49-F238E27FC236}">
              <a16:creationId xmlns:a16="http://schemas.microsoft.com/office/drawing/2014/main" id="{DA0D36A2-EF9C-4113-B309-AB68C8A83526}"/>
            </a:ext>
          </a:extLst>
        </xdr:cNvPr>
        <xdr:cNvSpPr txBox="1"/>
      </xdr:nvSpPr>
      <xdr:spPr>
        <a:xfrm>
          <a:off x="9695591" y="672736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142875</xdr:rowOff>
    </xdr:from>
    <xdr:to>
      <xdr:col>80</xdr:col>
      <xdr:colOff>9525</xdr:colOff>
      <xdr:row>33</xdr:row>
      <xdr:rowOff>142875</xdr:rowOff>
    </xdr:to>
    <xdr:cxnSp macro="">
      <xdr:nvCxnSpPr>
        <xdr:cNvPr id="121" name="直線コネクタ 120">
          <a:extLst>
            <a:ext uri="{FF2B5EF4-FFF2-40B4-BE49-F238E27FC236}">
              <a16:creationId xmlns:a16="http://schemas.microsoft.com/office/drawing/2014/main" id="{3A256F25-4922-4D88-AED9-41BA7CB617D1}"/>
            </a:ext>
          </a:extLst>
        </xdr:cNvPr>
        <xdr:cNvCxnSpPr/>
      </xdr:nvCxnSpPr>
      <xdr:spPr>
        <a:xfrm>
          <a:off x="10188575" y="6551295"/>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33</xdr:row>
      <xdr:rowOff>49074</xdr:rowOff>
    </xdr:from>
    <xdr:ext cx="482824" cy="225703"/>
    <xdr:sp macro="" textlink="">
      <xdr:nvSpPr>
        <xdr:cNvPr id="122" name="テキスト ボックス 121">
          <a:extLst>
            <a:ext uri="{FF2B5EF4-FFF2-40B4-BE49-F238E27FC236}">
              <a16:creationId xmlns:a16="http://schemas.microsoft.com/office/drawing/2014/main" id="{86B91D3F-C9BB-426F-AF86-74CB7293E0B8}"/>
            </a:ext>
          </a:extLst>
        </xdr:cNvPr>
        <xdr:cNvSpPr txBox="1"/>
      </xdr:nvSpPr>
      <xdr:spPr>
        <a:xfrm>
          <a:off x="9695591" y="646130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44450</xdr:rowOff>
    </xdr:from>
    <xdr:to>
      <xdr:col>80</xdr:col>
      <xdr:colOff>9525</xdr:colOff>
      <xdr:row>32</xdr:row>
      <xdr:rowOff>44450</xdr:rowOff>
    </xdr:to>
    <xdr:cxnSp macro="">
      <xdr:nvCxnSpPr>
        <xdr:cNvPr id="123" name="直線コネクタ 122">
          <a:extLst>
            <a:ext uri="{FF2B5EF4-FFF2-40B4-BE49-F238E27FC236}">
              <a16:creationId xmlns:a16="http://schemas.microsoft.com/office/drawing/2014/main" id="{942747BA-9402-4EEA-8593-F6B8F4ECE78B}"/>
            </a:ext>
          </a:extLst>
        </xdr:cNvPr>
        <xdr:cNvCxnSpPr/>
      </xdr:nvCxnSpPr>
      <xdr:spPr>
        <a:xfrm>
          <a:off x="10188575" y="628523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122099</xdr:rowOff>
    </xdr:from>
    <xdr:ext cx="410689" cy="225703"/>
    <xdr:sp macro="" textlink="">
      <xdr:nvSpPr>
        <xdr:cNvPr id="124" name="テキスト ボックス 123">
          <a:extLst>
            <a:ext uri="{FF2B5EF4-FFF2-40B4-BE49-F238E27FC236}">
              <a16:creationId xmlns:a16="http://schemas.microsoft.com/office/drawing/2014/main" id="{AE757F19-BEF3-4228-A22D-0CE2FF18E0BA}"/>
            </a:ext>
          </a:extLst>
        </xdr:cNvPr>
        <xdr:cNvSpPr txBox="1"/>
      </xdr:nvSpPr>
      <xdr:spPr>
        <a:xfrm>
          <a:off x="9756296" y="619142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5" name="直線コネクタ 124">
          <a:extLst>
            <a:ext uri="{FF2B5EF4-FFF2-40B4-BE49-F238E27FC236}">
              <a16:creationId xmlns:a16="http://schemas.microsoft.com/office/drawing/2014/main" id="{BBB1E826-1E4A-4915-ABBD-C29ABFAD4834}"/>
            </a:ext>
          </a:extLst>
        </xdr:cNvPr>
        <xdr:cNvCxnSpPr/>
      </xdr:nvCxnSpPr>
      <xdr:spPr>
        <a:xfrm>
          <a:off x="10188575" y="601345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6" name="テキスト ボックス 125">
          <a:extLst>
            <a:ext uri="{FF2B5EF4-FFF2-40B4-BE49-F238E27FC236}">
              <a16:creationId xmlns:a16="http://schemas.microsoft.com/office/drawing/2014/main" id="{800A9B93-238C-4396-B651-320AA31AB5E8}"/>
            </a:ext>
          </a:extLst>
        </xdr:cNvPr>
        <xdr:cNvSpPr txBox="1"/>
      </xdr:nvSpPr>
      <xdr:spPr>
        <a:xfrm>
          <a:off x="9756296" y="591583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19050</xdr:rowOff>
    </xdr:from>
    <xdr:to>
      <xdr:col>80</xdr:col>
      <xdr:colOff>9525</xdr:colOff>
      <xdr:row>29</xdr:row>
      <xdr:rowOff>19050</xdr:rowOff>
    </xdr:to>
    <xdr:cxnSp macro="">
      <xdr:nvCxnSpPr>
        <xdr:cNvPr id="127" name="直線コネクタ 126">
          <a:extLst>
            <a:ext uri="{FF2B5EF4-FFF2-40B4-BE49-F238E27FC236}">
              <a16:creationId xmlns:a16="http://schemas.microsoft.com/office/drawing/2014/main" id="{645C622E-B04A-42ED-AB7F-01EF8ED3F85C}"/>
            </a:ext>
          </a:extLst>
        </xdr:cNvPr>
        <xdr:cNvCxnSpPr/>
      </xdr:nvCxnSpPr>
      <xdr:spPr>
        <a:xfrm>
          <a:off x="10188575" y="5739765"/>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96699</xdr:rowOff>
    </xdr:from>
    <xdr:ext cx="410689" cy="225703"/>
    <xdr:sp macro="" textlink="">
      <xdr:nvSpPr>
        <xdr:cNvPr id="128" name="テキスト ボックス 127">
          <a:extLst>
            <a:ext uri="{FF2B5EF4-FFF2-40B4-BE49-F238E27FC236}">
              <a16:creationId xmlns:a16="http://schemas.microsoft.com/office/drawing/2014/main" id="{ED74A9E0-C94E-4E1C-91C3-B42C43425D5F}"/>
            </a:ext>
          </a:extLst>
        </xdr:cNvPr>
        <xdr:cNvSpPr txBox="1"/>
      </xdr:nvSpPr>
      <xdr:spPr>
        <a:xfrm>
          <a:off x="9756296" y="564596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92075</xdr:rowOff>
    </xdr:from>
    <xdr:to>
      <xdr:col>80</xdr:col>
      <xdr:colOff>9525</xdr:colOff>
      <xdr:row>27</xdr:row>
      <xdr:rowOff>92075</xdr:rowOff>
    </xdr:to>
    <xdr:cxnSp macro="">
      <xdr:nvCxnSpPr>
        <xdr:cNvPr id="129" name="直線コネクタ 128">
          <a:extLst>
            <a:ext uri="{FF2B5EF4-FFF2-40B4-BE49-F238E27FC236}">
              <a16:creationId xmlns:a16="http://schemas.microsoft.com/office/drawing/2014/main" id="{5C61CF89-DA80-4F64-947E-C6E10FE8C109}"/>
            </a:ext>
          </a:extLst>
        </xdr:cNvPr>
        <xdr:cNvCxnSpPr/>
      </xdr:nvCxnSpPr>
      <xdr:spPr>
        <a:xfrm>
          <a:off x="10188575" y="547751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26</xdr:row>
      <xdr:rowOff>169724</xdr:rowOff>
    </xdr:from>
    <xdr:ext cx="410689" cy="225703"/>
    <xdr:sp macro="" textlink="">
      <xdr:nvSpPr>
        <xdr:cNvPr id="130" name="テキスト ボックス 129">
          <a:extLst>
            <a:ext uri="{FF2B5EF4-FFF2-40B4-BE49-F238E27FC236}">
              <a16:creationId xmlns:a16="http://schemas.microsoft.com/office/drawing/2014/main" id="{5F7865D7-ADFC-4185-9EB0-512D4CB11241}"/>
            </a:ext>
          </a:extLst>
        </xdr:cNvPr>
        <xdr:cNvSpPr txBox="1"/>
      </xdr:nvSpPr>
      <xdr:spPr>
        <a:xfrm>
          <a:off x="9756296" y="538370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25</xdr:row>
      <xdr:rowOff>165100</xdr:rowOff>
    </xdr:from>
    <xdr:to>
      <xdr:col>80</xdr:col>
      <xdr:colOff>9525</xdr:colOff>
      <xdr:row>25</xdr:row>
      <xdr:rowOff>165100</xdr:rowOff>
    </xdr:to>
    <xdr:cxnSp macro="">
      <xdr:nvCxnSpPr>
        <xdr:cNvPr id="131" name="直線コネクタ 130">
          <a:extLst>
            <a:ext uri="{FF2B5EF4-FFF2-40B4-BE49-F238E27FC236}">
              <a16:creationId xmlns:a16="http://schemas.microsoft.com/office/drawing/2014/main" id="{BECAB3D3-D6FD-4695-BEB6-D55B4D94CD81}"/>
            </a:ext>
          </a:extLst>
        </xdr:cNvPr>
        <xdr:cNvCxnSpPr/>
      </xdr:nvCxnSpPr>
      <xdr:spPr>
        <a:xfrm>
          <a:off x="10188575" y="5207635"/>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71299</xdr:rowOff>
    </xdr:from>
    <xdr:ext cx="308097" cy="225703"/>
    <xdr:sp macro="" textlink="">
      <xdr:nvSpPr>
        <xdr:cNvPr id="132" name="テキスト ボックス 131">
          <a:extLst>
            <a:ext uri="{FF2B5EF4-FFF2-40B4-BE49-F238E27FC236}">
              <a16:creationId xmlns:a16="http://schemas.microsoft.com/office/drawing/2014/main" id="{4BCFC122-D4F8-46F6-9CD1-6DB866A8DC7F}"/>
            </a:ext>
          </a:extLst>
        </xdr:cNvPr>
        <xdr:cNvSpPr txBox="1"/>
      </xdr:nvSpPr>
      <xdr:spPr>
        <a:xfrm>
          <a:off x="9856983" y="510811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a:extLst>
            <a:ext uri="{FF2B5EF4-FFF2-40B4-BE49-F238E27FC236}">
              <a16:creationId xmlns:a16="http://schemas.microsoft.com/office/drawing/2014/main" id="{956241FC-1F2D-4DB2-8854-57D49037973E}"/>
            </a:ext>
          </a:extLst>
        </xdr:cNvPr>
        <xdr:cNvCxnSpPr/>
      </xdr:nvCxnSpPr>
      <xdr:spPr>
        <a:xfrm>
          <a:off x="10188575" y="4932045"/>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a:extLst>
            <a:ext uri="{FF2B5EF4-FFF2-40B4-BE49-F238E27FC236}">
              <a16:creationId xmlns:a16="http://schemas.microsoft.com/office/drawing/2014/main" id="{80EBEEE8-4CF5-4173-9435-37F8C8859801}"/>
            </a:ext>
          </a:extLst>
        </xdr:cNvPr>
        <xdr:cNvSpPr/>
      </xdr:nvSpPr>
      <xdr:spPr>
        <a:xfrm>
          <a:off x="10188575" y="4932045"/>
          <a:ext cx="3805555"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135874</xdr:rowOff>
    </xdr:from>
    <xdr:to>
      <xdr:col>76</xdr:col>
      <xdr:colOff>21589</xdr:colOff>
      <xdr:row>34</xdr:row>
      <xdr:rowOff>106093</xdr:rowOff>
    </xdr:to>
    <xdr:cxnSp macro="">
      <xdr:nvCxnSpPr>
        <xdr:cNvPr id="135" name="直線コネクタ 134">
          <a:extLst>
            <a:ext uri="{FF2B5EF4-FFF2-40B4-BE49-F238E27FC236}">
              <a16:creationId xmlns:a16="http://schemas.microsoft.com/office/drawing/2014/main" id="{A0E0C8FC-5F5C-4A38-9DB3-F3E44E579DA5}"/>
            </a:ext>
          </a:extLst>
        </xdr:cNvPr>
        <xdr:cNvCxnSpPr/>
      </xdr:nvCxnSpPr>
      <xdr:spPr>
        <a:xfrm flipV="1">
          <a:off x="13313410" y="5342239"/>
          <a:ext cx="1269" cy="1343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109920</xdr:rowOff>
    </xdr:from>
    <xdr:ext cx="560923" cy="259045"/>
    <xdr:sp macro="" textlink="">
      <xdr:nvSpPr>
        <xdr:cNvPr id="136" name="債務償還比率最小値テキスト">
          <a:extLst>
            <a:ext uri="{FF2B5EF4-FFF2-40B4-BE49-F238E27FC236}">
              <a16:creationId xmlns:a16="http://schemas.microsoft.com/office/drawing/2014/main" id="{8185BB02-3F89-4826-BDF8-F4AA23FF6179}"/>
            </a:ext>
          </a:extLst>
        </xdr:cNvPr>
        <xdr:cNvSpPr txBox="1"/>
      </xdr:nvSpPr>
      <xdr:spPr>
        <a:xfrm>
          <a:off x="13369925" y="668979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106093</xdr:rowOff>
    </xdr:from>
    <xdr:to>
      <xdr:col>76</xdr:col>
      <xdr:colOff>111125</xdr:colOff>
      <xdr:row>34</xdr:row>
      <xdr:rowOff>106093</xdr:rowOff>
    </xdr:to>
    <xdr:cxnSp macro="">
      <xdr:nvCxnSpPr>
        <xdr:cNvPr id="137" name="直線コネクタ 136">
          <a:extLst>
            <a:ext uri="{FF2B5EF4-FFF2-40B4-BE49-F238E27FC236}">
              <a16:creationId xmlns:a16="http://schemas.microsoft.com/office/drawing/2014/main" id="{4B28F25B-A5B4-44A0-B92B-F0BE03CC521E}"/>
            </a:ext>
          </a:extLst>
        </xdr:cNvPr>
        <xdr:cNvCxnSpPr/>
      </xdr:nvCxnSpPr>
      <xdr:spPr>
        <a:xfrm>
          <a:off x="13251180" y="6685963"/>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82551</xdr:rowOff>
    </xdr:from>
    <xdr:ext cx="469744" cy="259045"/>
    <xdr:sp macro="" textlink="">
      <xdr:nvSpPr>
        <xdr:cNvPr id="138" name="債務償還比率最大値テキスト">
          <a:extLst>
            <a:ext uri="{FF2B5EF4-FFF2-40B4-BE49-F238E27FC236}">
              <a16:creationId xmlns:a16="http://schemas.microsoft.com/office/drawing/2014/main" id="{9ABAA282-FC14-4271-BA86-D6931AAF7FAB}"/>
            </a:ext>
          </a:extLst>
        </xdr:cNvPr>
        <xdr:cNvSpPr txBox="1"/>
      </xdr:nvSpPr>
      <xdr:spPr>
        <a:xfrm>
          <a:off x="13369925" y="5123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135874</xdr:rowOff>
    </xdr:from>
    <xdr:to>
      <xdr:col>76</xdr:col>
      <xdr:colOff>111125</xdr:colOff>
      <xdr:row>26</xdr:row>
      <xdr:rowOff>135874</xdr:rowOff>
    </xdr:to>
    <xdr:cxnSp macro="">
      <xdr:nvCxnSpPr>
        <xdr:cNvPr id="139" name="直線コネクタ 138">
          <a:extLst>
            <a:ext uri="{FF2B5EF4-FFF2-40B4-BE49-F238E27FC236}">
              <a16:creationId xmlns:a16="http://schemas.microsoft.com/office/drawing/2014/main" id="{14D4BA35-1658-4E8B-A541-F30C3F8DA0A6}"/>
            </a:ext>
          </a:extLst>
        </xdr:cNvPr>
        <xdr:cNvCxnSpPr/>
      </xdr:nvCxnSpPr>
      <xdr:spPr>
        <a:xfrm>
          <a:off x="13251180" y="5342239"/>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156370</xdr:rowOff>
    </xdr:from>
    <xdr:ext cx="469744" cy="259045"/>
    <xdr:sp macro="" textlink="">
      <xdr:nvSpPr>
        <xdr:cNvPr id="140" name="債務償還比率平均値テキスト">
          <a:extLst>
            <a:ext uri="{FF2B5EF4-FFF2-40B4-BE49-F238E27FC236}">
              <a16:creationId xmlns:a16="http://schemas.microsoft.com/office/drawing/2014/main" id="{7962EE95-539B-4BB6-BCE0-719AD90A153E}"/>
            </a:ext>
          </a:extLst>
        </xdr:cNvPr>
        <xdr:cNvSpPr txBox="1"/>
      </xdr:nvSpPr>
      <xdr:spPr>
        <a:xfrm>
          <a:off x="13369925" y="58828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6493</xdr:rowOff>
    </xdr:from>
    <xdr:to>
      <xdr:col>76</xdr:col>
      <xdr:colOff>73025</xdr:colOff>
      <xdr:row>30</xdr:row>
      <xdr:rowOff>108093</xdr:rowOff>
    </xdr:to>
    <xdr:sp macro="" textlink="">
      <xdr:nvSpPr>
        <xdr:cNvPr id="141" name="フローチャート: 判断 140">
          <a:extLst>
            <a:ext uri="{FF2B5EF4-FFF2-40B4-BE49-F238E27FC236}">
              <a16:creationId xmlns:a16="http://schemas.microsoft.com/office/drawing/2014/main" id="{F0D8A152-F0FD-4C55-AEC4-6A638B9EC240}"/>
            </a:ext>
          </a:extLst>
        </xdr:cNvPr>
        <xdr:cNvSpPr/>
      </xdr:nvSpPr>
      <xdr:spPr>
        <a:xfrm>
          <a:off x="13289280" y="5904373"/>
          <a:ext cx="8064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8112</xdr:rowOff>
    </xdr:from>
    <xdr:to>
      <xdr:col>72</xdr:col>
      <xdr:colOff>123825</xdr:colOff>
      <xdr:row>30</xdr:row>
      <xdr:rowOff>109712</xdr:rowOff>
    </xdr:to>
    <xdr:sp macro="" textlink="">
      <xdr:nvSpPr>
        <xdr:cNvPr id="142" name="フローチャート: 判断 141">
          <a:extLst>
            <a:ext uri="{FF2B5EF4-FFF2-40B4-BE49-F238E27FC236}">
              <a16:creationId xmlns:a16="http://schemas.microsoft.com/office/drawing/2014/main" id="{9E17D59A-1B79-4FC9-8BCD-540BEF049A5C}"/>
            </a:ext>
          </a:extLst>
        </xdr:cNvPr>
        <xdr:cNvSpPr/>
      </xdr:nvSpPr>
      <xdr:spPr>
        <a:xfrm>
          <a:off x="12629515" y="5905992"/>
          <a:ext cx="10731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163369</xdr:rowOff>
    </xdr:from>
    <xdr:to>
      <xdr:col>68</xdr:col>
      <xdr:colOff>123825</xdr:colOff>
      <xdr:row>30</xdr:row>
      <xdr:rowOff>93519</xdr:rowOff>
    </xdr:to>
    <xdr:sp macro="" textlink="">
      <xdr:nvSpPr>
        <xdr:cNvPr id="143" name="フローチャート: 判断 142">
          <a:extLst>
            <a:ext uri="{FF2B5EF4-FFF2-40B4-BE49-F238E27FC236}">
              <a16:creationId xmlns:a16="http://schemas.microsoft.com/office/drawing/2014/main" id="{405633EF-3D78-42DC-88FE-9089AC7D4C04}"/>
            </a:ext>
          </a:extLst>
        </xdr:cNvPr>
        <xdr:cNvSpPr/>
      </xdr:nvSpPr>
      <xdr:spPr>
        <a:xfrm>
          <a:off x="11943715" y="5889799"/>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122214</xdr:rowOff>
    </xdr:from>
    <xdr:to>
      <xdr:col>64</xdr:col>
      <xdr:colOff>123825</xdr:colOff>
      <xdr:row>30</xdr:row>
      <xdr:rowOff>52364</xdr:rowOff>
    </xdr:to>
    <xdr:sp macro="" textlink="">
      <xdr:nvSpPr>
        <xdr:cNvPr id="144" name="フローチャート: 判断 143">
          <a:extLst>
            <a:ext uri="{FF2B5EF4-FFF2-40B4-BE49-F238E27FC236}">
              <a16:creationId xmlns:a16="http://schemas.microsoft.com/office/drawing/2014/main" id="{2215EE85-C0CB-45F3-8ECA-B67F4B76D6DC}"/>
            </a:ext>
          </a:extLst>
        </xdr:cNvPr>
        <xdr:cNvSpPr/>
      </xdr:nvSpPr>
      <xdr:spPr>
        <a:xfrm>
          <a:off x="11257915" y="5848644"/>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147772</xdr:rowOff>
    </xdr:from>
    <xdr:to>
      <xdr:col>60</xdr:col>
      <xdr:colOff>123825</xdr:colOff>
      <xdr:row>31</xdr:row>
      <xdr:rowOff>77922</xdr:rowOff>
    </xdr:to>
    <xdr:sp macro="" textlink="">
      <xdr:nvSpPr>
        <xdr:cNvPr id="145" name="フローチャート: 判断 144">
          <a:extLst>
            <a:ext uri="{FF2B5EF4-FFF2-40B4-BE49-F238E27FC236}">
              <a16:creationId xmlns:a16="http://schemas.microsoft.com/office/drawing/2014/main" id="{51D3EEFC-23FF-4768-97AE-F686F1902143}"/>
            </a:ext>
          </a:extLst>
        </xdr:cNvPr>
        <xdr:cNvSpPr/>
      </xdr:nvSpPr>
      <xdr:spPr>
        <a:xfrm>
          <a:off x="10572115" y="6041842"/>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BFF966B1-1A8E-4D95-9EA7-E2AA245A9371}"/>
            </a:ext>
          </a:extLst>
        </xdr:cNvPr>
        <xdr:cNvSpPr txBox="1"/>
      </xdr:nvSpPr>
      <xdr:spPr>
        <a:xfrm>
          <a:off x="1316037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C2D144A8-C46E-4F9C-B74D-02513740C74D}"/>
            </a:ext>
          </a:extLst>
        </xdr:cNvPr>
        <xdr:cNvSpPr txBox="1"/>
      </xdr:nvSpPr>
      <xdr:spPr>
        <a:xfrm>
          <a:off x="125272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7D35E928-D43F-4B9E-B61F-5C2B09DEE462}"/>
            </a:ext>
          </a:extLst>
        </xdr:cNvPr>
        <xdr:cNvSpPr txBox="1"/>
      </xdr:nvSpPr>
      <xdr:spPr>
        <a:xfrm>
          <a:off x="118414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E1F437D8-B0A1-4EA7-946A-36D5A28BB459}"/>
            </a:ext>
          </a:extLst>
        </xdr:cNvPr>
        <xdr:cNvSpPr txBox="1"/>
      </xdr:nvSpPr>
      <xdr:spPr>
        <a:xfrm>
          <a:off x="111556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FB250B05-7DFF-4828-AAEB-1892E9A2862B}"/>
            </a:ext>
          </a:extLst>
        </xdr:cNvPr>
        <xdr:cNvSpPr txBox="1"/>
      </xdr:nvSpPr>
      <xdr:spPr>
        <a:xfrm>
          <a:off x="104698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88479</xdr:rowOff>
    </xdr:from>
    <xdr:to>
      <xdr:col>76</xdr:col>
      <xdr:colOff>73025</xdr:colOff>
      <xdr:row>30</xdr:row>
      <xdr:rowOff>18629</xdr:rowOff>
    </xdr:to>
    <xdr:sp macro="" textlink="">
      <xdr:nvSpPr>
        <xdr:cNvPr id="151" name="楕円 150">
          <a:extLst>
            <a:ext uri="{FF2B5EF4-FFF2-40B4-BE49-F238E27FC236}">
              <a16:creationId xmlns:a16="http://schemas.microsoft.com/office/drawing/2014/main" id="{F256DCB9-1374-41DB-91D2-C409F2A8F76F}"/>
            </a:ext>
          </a:extLst>
        </xdr:cNvPr>
        <xdr:cNvSpPr/>
      </xdr:nvSpPr>
      <xdr:spPr>
        <a:xfrm>
          <a:off x="13289280" y="5816814"/>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111356</xdr:rowOff>
    </xdr:from>
    <xdr:ext cx="469744" cy="259045"/>
    <xdr:sp macro="" textlink="">
      <xdr:nvSpPr>
        <xdr:cNvPr id="152" name="債務償還比率該当値テキスト">
          <a:extLst>
            <a:ext uri="{FF2B5EF4-FFF2-40B4-BE49-F238E27FC236}">
              <a16:creationId xmlns:a16="http://schemas.microsoft.com/office/drawing/2014/main" id="{6EE9060B-B2EE-4319-8FC0-1BD2E8B0D167}"/>
            </a:ext>
          </a:extLst>
        </xdr:cNvPr>
        <xdr:cNvSpPr txBox="1"/>
      </xdr:nvSpPr>
      <xdr:spPr>
        <a:xfrm>
          <a:off x="13369925" y="5664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104132</xdr:rowOff>
    </xdr:from>
    <xdr:to>
      <xdr:col>72</xdr:col>
      <xdr:colOff>123825</xdr:colOff>
      <xdr:row>30</xdr:row>
      <xdr:rowOff>34282</xdr:rowOff>
    </xdr:to>
    <xdr:sp macro="" textlink="">
      <xdr:nvSpPr>
        <xdr:cNvPr id="153" name="楕円 152">
          <a:extLst>
            <a:ext uri="{FF2B5EF4-FFF2-40B4-BE49-F238E27FC236}">
              <a16:creationId xmlns:a16="http://schemas.microsoft.com/office/drawing/2014/main" id="{26C046DF-7D57-4513-9F75-D7D7CB330871}"/>
            </a:ext>
          </a:extLst>
        </xdr:cNvPr>
        <xdr:cNvSpPr/>
      </xdr:nvSpPr>
      <xdr:spPr>
        <a:xfrm>
          <a:off x="12629515" y="5826752"/>
          <a:ext cx="1073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139279</xdr:rowOff>
    </xdr:from>
    <xdr:to>
      <xdr:col>76</xdr:col>
      <xdr:colOff>22225</xdr:colOff>
      <xdr:row>29</xdr:row>
      <xdr:rowOff>154932</xdr:rowOff>
    </xdr:to>
    <xdr:cxnSp macro="">
      <xdr:nvCxnSpPr>
        <xdr:cNvPr id="154" name="直線コネクタ 153">
          <a:extLst>
            <a:ext uri="{FF2B5EF4-FFF2-40B4-BE49-F238E27FC236}">
              <a16:creationId xmlns:a16="http://schemas.microsoft.com/office/drawing/2014/main" id="{7FEB076D-DDC8-4863-8B24-CAA4489A1DF4}"/>
            </a:ext>
          </a:extLst>
        </xdr:cNvPr>
        <xdr:cNvCxnSpPr/>
      </xdr:nvCxnSpPr>
      <xdr:spPr>
        <a:xfrm flipV="1">
          <a:off x="12684125" y="5859994"/>
          <a:ext cx="631190" cy="19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36663</xdr:rowOff>
    </xdr:from>
    <xdr:to>
      <xdr:col>68</xdr:col>
      <xdr:colOff>123825</xdr:colOff>
      <xdr:row>29</xdr:row>
      <xdr:rowOff>138263</xdr:rowOff>
    </xdr:to>
    <xdr:sp macro="" textlink="">
      <xdr:nvSpPr>
        <xdr:cNvPr id="155" name="楕円 154">
          <a:extLst>
            <a:ext uri="{FF2B5EF4-FFF2-40B4-BE49-F238E27FC236}">
              <a16:creationId xmlns:a16="http://schemas.microsoft.com/office/drawing/2014/main" id="{6BCE5246-4D63-4044-BA4B-BE8696B5ED35}"/>
            </a:ext>
          </a:extLst>
        </xdr:cNvPr>
        <xdr:cNvSpPr/>
      </xdr:nvSpPr>
      <xdr:spPr>
        <a:xfrm>
          <a:off x="11943715" y="5761188"/>
          <a:ext cx="1073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87463</xdr:rowOff>
    </xdr:from>
    <xdr:to>
      <xdr:col>72</xdr:col>
      <xdr:colOff>73025</xdr:colOff>
      <xdr:row>29</xdr:row>
      <xdr:rowOff>154932</xdr:rowOff>
    </xdr:to>
    <xdr:cxnSp macro="">
      <xdr:nvCxnSpPr>
        <xdr:cNvPr id="156" name="直線コネクタ 155">
          <a:extLst>
            <a:ext uri="{FF2B5EF4-FFF2-40B4-BE49-F238E27FC236}">
              <a16:creationId xmlns:a16="http://schemas.microsoft.com/office/drawing/2014/main" id="{78902D9E-8E3A-42C1-9417-8B82AB720BA6}"/>
            </a:ext>
          </a:extLst>
        </xdr:cNvPr>
        <xdr:cNvCxnSpPr/>
      </xdr:nvCxnSpPr>
      <xdr:spPr>
        <a:xfrm>
          <a:off x="11998325" y="5813893"/>
          <a:ext cx="685800" cy="65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154543</xdr:rowOff>
    </xdr:from>
    <xdr:to>
      <xdr:col>64</xdr:col>
      <xdr:colOff>123825</xdr:colOff>
      <xdr:row>29</xdr:row>
      <xdr:rowOff>84693</xdr:rowOff>
    </xdr:to>
    <xdr:sp macro="" textlink="">
      <xdr:nvSpPr>
        <xdr:cNvPr id="157" name="楕円 156">
          <a:extLst>
            <a:ext uri="{FF2B5EF4-FFF2-40B4-BE49-F238E27FC236}">
              <a16:creationId xmlns:a16="http://schemas.microsoft.com/office/drawing/2014/main" id="{6BF219A3-24CC-4F11-84E6-D30AC023E0DB}"/>
            </a:ext>
          </a:extLst>
        </xdr:cNvPr>
        <xdr:cNvSpPr/>
      </xdr:nvSpPr>
      <xdr:spPr>
        <a:xfrm>
          <a:off x="11257915" y="5707618"/>
          <a:ext cx="10731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33893</xdr:rowOff>
    </xdr:from>
    <xdr:to>
      <xdr:col>68</xdr:col>
      <xdr:colOff>73025</xdr:colOff>
      <xdr:row>29</xdr:row>
      <xdr:rowOff>87463</xdr:rowOff>
    </xdr:to>
    <xdr:cxnSp macro="">
      <xdr:nvCxnSpPr>
        <xdr:cNvPr id="158" name="直線コネクタ 157">
          <a:extLst>
            <a:ext uri="{FF2B5EF4-FFF2-40B4-BE49-F238E27FC236}">
              <a16:creationId xmlns:a16="http://schemas.microsoft.com/office/drawing/2014/main" id="{D1929D73-74AF-4404-B188-8A40DD7052B6}"/>
            </a:ext>
          </a:extLst>
        </xdr:cNvPr>
        <xdr:cNvCxnSpPr/>
      </xdr:nvCxnSpPr>
      <xdr:spPr>
        <a:xfrm>
          <a:off x="11312525" y="5756513"/>
          <a:ext cx="685800" cy="57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71477</xdr:rowOff>
    </xdr:from>
    <xdr:to>
      <xdr:col>60</xdr:col>
      <xdr:colOff>123825</xdr:colOff>
      <xdr:row>30</xdr:row>
      <xdr:rowOff>1627</xdr:rowOff>
    </xdr:to>
    <xdr:sp macro="" textlink="">
      <xdr:nvSpPr>
        <xdr:cNvPr id="159" name="楕円 158">
          <a:extLst>
            <a:ext uri="{FF2B5EF4-FFF2-40B4-BE49-F238E27FC236}">
              <a16:creationId xmlns:a16="http://schemas.microsoft.com/office/drawing/2014/main" id="{A01ED3C1-EF9E-4A6C-9EBD-219701F33EB6}"/>
            </a:ext>
          </a:extLst>
        </xdr:cNvPr>
        <xdr:cNvSpPr/>
      </xdr:nvSpPr>
      <xdr:spPr>
        <a:xfrm>
          <a:off x="10572115" y="5794097"/>
          <a:ext cx="10731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33893</xdr:rowOff>
    </xdr:from>
    <xdr:to>
      <xdr:col>64</xdr:col>
      <xdr:colOff>73025</xdr:colOff>
      <xdr:row>29</xdr:row>
      <xdr:rowOff>122277</xdr:rowOff>
    </xdr:to>
    <xdr:cxnSp macro="">
      <xdr:nvCxnSpPr>
        <xdr:cNvPr id="160" name="直線コネクタ 159">
          <a:extLst>
            <a:ext uri="{FF2B5EF4-FFF2-40B4-BE49-F238E27FC236}">
              <a16:creationId xmlns:a16="http://schemas.microsoft.com/office/drawing/2014/main" id="{28E03194-2DE1-47B8-A9D8-073E7F61A44F}"/>
            </a:ext>
          </a:extLst>
        </xdr:cNvPr>
        <xdr:cNvCxnSpPr/>
      </xdr:nvCxnSpPr>
      <xdr:spPr>
        <a:xfrm flipV="1">
          <a:off x="10626725" y="5756513"/>
          <a:ext cx="685800" cy="92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100839</xdr:rowOff>
    </xdr:from>
    <xdr:ext cx="469744" cy="259045"/>
    <xdr:sp macro="" textlink="">
      <xdr:nvSpPr>
        <xdr:cNvPr id="161" name="n_1aveValue債務償還比率">
          <a:extLst>
            <a:ext uri="{FF2B5EF4-FFF2-40B4-BE49-F238E27FC236}">
              <a16:creationId xmlns:a16="http://schemas.microsoft.com/office/drawing/2014/main" id="{0FCDFFA7-6C2E-4AD1-A5A2-3EBA47C2FCE9}"/>
            </a:ext>
          </a:extLst>
        </xdr:cNvPr>
        <xdr:cNvSpPr txBox="1"/>
      </xdr:nvSpPr>
      <xdr:spPr>
        <a:xfrm>
          <a:off x="12459412" y="5993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84646</xdr:rowOff>
    </xdr:from>
    <xdr:ext cx="469744" cy="259045"/>
    <xdr:sp macro="" textlink="">
      <xdr:nvSpPr>
        <xdr:cNvPr id="162" name="n_2aveValue債務償還比率">
          <a:extLst>
            <a:ext uri="{FF2B5EF4-FFF2-40B4-BE49-F238E27FC236}">
              <a16:creationId xmlns:a16="http://schemas.microsoft.com/office/drawing/2014/main" id="{CB5CC70F-56D0-4482-BFAD-20C47AB2D721}"/>
            </a:ext>
          </a:extLst>
        </xdr:cNvPr>
        <xdr:cNvSpPr txBox="1"/>
      </xdr:nvSpPr>
      <xdr:spPr>
        <a:xfrm>
          <a:off x="11780597" y="5982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43491</xdr:rowOff>
    </xdr:from>
    <xdr:ext cx="469744" cy="259045"/>
    <xdr:sp macro="" textlink="">
      <xdr:nvSpPr>
        <xdr:cNvPr id="163" name="n_3aveValue債務償還比率">
          <a:extLst>
            <a:ext uri="{FF2B5EF4-FFF2-40B4-BE49-F238E27FC236}">
              <a16:creationId xmlns:a16="http://schemas.microsoft.com/office/drawing/2014/main" id="{A811BBA3-D917-4BDE-8A8D-A76ADF233564}"/>
            </a:ext>
          </a:extLst>
        </xdr:cNvPr>
        <xdr:cNvSpPr txBox="1"/>
      </xdr:nvSpPr>
      <xdr:spPr>
        <a:xfrm>
          <a:off x="11094797" y="5941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69049</xdr:rowOff>
    </xdr:from>
    <xdr:ext cx="469744" cy="259045"/>
    <xdr:sp macro="" textlink="">
      <xdr:nvSpPr>
        <xdr:cNvPr id="164" name="n_4aveValue債務償還比率">
          <a:extLst>
            <a:ext uri="{FF2B5EF4-FFF2-40B4-BE49-F238E27FC236}">
              <a16:creationId xmlns:a16="http://schemas.microsoft.com/office/drawing/2014/main" id="{89FDF63E-AEE9-4708-A889-29C6807F7603}"/>
            </a:ext>
          </a:extLst>
        </xdr:cNvPr>
        <xdr:cNvSpPr txBox="1"/>
      </xdr:nvSpPr>
      <xdr:spPr>
        <a:xfrm>
          <a:off x="10408997" y="6134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50809</xdr:rowOff>
    </xdr:from>
    <xdr:ext cx="469744" cy="259045"/>
    <xdr:sp macro="" textlink="">
      <xdr:nvSpPr>
        <xdr:cNvPr id="165" name="n_1mainValue債務償還比率">
          <a:extLst>
            <a:ext uri="{FF2B5EF4-FFF2-40B4-BE49-F238E27FC236}">
              <a16:creationId xmlns:a16="http://schemas.microsoft.com/office/drawing/2014/main" id="{2676D4C8-E543-4E6F-96A6-9819B86FE843}"/>
            </a:ext>
          </a:extLst>
        </xdr:cNvPr>
        <xdr:cNvSpPr txBox="1"/>
      </xdr:nvSpPr>
      <xdr:spPr>
        <a:xfrm>
          <a:off x="12459412" y="5607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154790</xdr:rowOff>
    </xdr:from>
    <xdr:ext cx="469744" cy="259045"/>
    <xdr:sp macro="" textlink="">
      <xdr:nvSpPr>
        <xdr:cNvPr id="166" name="n_2mainValue債務償還比率">
          <a:extLst>
            <a:ext uri="{FF2B5EF4-FFF2-40B4-BE49-F238E27FC236}">
              <a16:creationId xmlns:a16="http://schemas.microsoft.com/office/drawing/2014/main" id="{E63F0C97-A24E-4396-B541-4D3D8CE5A028}"/>
            </a:ext>
          </a:extLst>
        </xdr:cNvPr>
        <xdr:cNvSpPr txBox="1"/>
      </xdr:nvSpPr>
      <xdr:spPr>
        <a:xfrm>
          <a:off x="11780597" y="5536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101220</xdr:rowOff>
    </xdr:from>
    <xdr:ext cx="469744" cy="259045"/>
    <xdr:sp macro="" textlink="">
      <xdr:nvSpPr>
        <xdr:cNvPr id="167" name="n_3mainValue債務償還比率">
          <a:extLst>
            <a:ext uri="{FF2B5EF4-FFF2-40B4-BE49-F238E27FC236}">
              <a16:creationId xmlns:a16="http://schemas.microsoft.com/office/drawing/2014/main" id="{FD79B813-EB23-4368-B48B-703D975A2222}"/>
            </a:ext>
          </a:extLst>
        </xdr:cNvPr>
        <xdr:cNvSpPr txBox="1"/>
      </xdr:nvSpPr>
      <xdr:spPr>
        <a:xfrm>
          <a:off x="11094797" y="5479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18154</xdr:rowOff>
    </xdr:from>
    <xdr:ext cx="469744" cy="259045"/>
    <xdr:sp macro="" textlink="">
      <xdr:nvSpPr>
        <xdr:cNvPr id="168" name="n_4mainValue債務償還比率">
          <a:extLst>
            <a:ext uri="{FF2B5EF4-FFF2-40B4-BE49-F238E27FC236}">
              <a16:creationId xmlns:a16="http://schemas.microsoft.com/office/drawing/2014/main" id="{053CD4CE-647E-41A3-83B0-6894B2706377}"/>
            </a:ext>
          </a:extLst>
        </xdr:cNvPr>
        <xdr:cNvSpPr txBox="1"/>
      </xdr:nvSpPr>
      <xdr:spPr>
        <a:xfrm>
          <a:off x="10408997" y="5575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9" name="正方形/長方形 168">
          <a:extLst>
            <a:ext uri="{FF2B5EF4-FFF2-40B4-BE49-F238E27FC236}">
              <a16:creationId xmlns:a16="http://schemas.microsoft.com/office/drawing/2014/main" id="{57579B54-2E7F-48C1-9873-E8AF891F32C9}"/>
            </a:ext>
          </a:extLst>
        </xdr:cNvPr>
        <xdr:cNvSpPr/>
      </xdr:nvSpPr>
      <xdr:spPr>
        <a:xfrm>
          <a:off x="1142365" y="797242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0" name="正方形/長方形 169">
          <a:extLst>
            <a:ext uri="{FF2B5EF4-FFF2-40B4-BE49-F238E27FC236}">
              <a16:creationId xmlns:a16="http://schemas.microsoft.com/office/drawing/2014/main" id="{524DF3C6-6A16-463E-97FF-6D5609B7363C}"/>
            </a:ext>
          </a:extLst>
        </xdr:cNvPr>
        <xdr:cNvSpPr/>
      </xdr:nvSpPr>
      <xdr:spPr>
        <a:xfrm>
          <a:off x="1142365" y="1177099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1" name="テキスト ボックス 170">
          <a:extLst>
            <a:ext uri="{FF2B5EF4-FFF2-40B4-BE49-F238E27FC236}">
              <a16:creationId xmlns:a16="http://schemas.microsoft.com/office/drawing/2014/main" id="{49D760E8-EF3F-446C-9E15-70FF7E726EBD}"/>
            </a:ext>
          </a:extLst>
        </xdr:cNvPr>
        <xdr:cNvSpPr txBox="1"/>
      </xdr:nvSpPr>
      <xdr:spPr>
        <a:xfrm>
          <a:off x="830580" y="822261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2" name="テキスト ボックス 171">
          <a:extLst>
            <a:ext uri="{FF2B5EF4-FFF2-40B4-BE49-F238E27FC236}">
              <a16:creationId xmlns:a16="http://schemas.microsoft.com/office/drawing/2014/main" id="{D852073C-427D-4079-B1BB-1FC26A1AFB83}"/>
            </a:ext>
          </a:extLst>
        </xdr:cNvPr>
        <xdr:cNvSpPr txBox="1"/>
      </xdr:nvSpPr>
      <xdr:spPr>
        <a:xfrm>
          <a:off x="6285865" y="1089533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3" name="テキスト ボックス 172">
          <a:extLst>
            <a:ext uri="{FF2B5EF4-FFF2-40B4-BE49-F238E27FC236}">
              <a16:creationId xmlns:a16="http://schemas.microsoft.com/office/drawing/2014/main" id="{F7CF4028-BE5F-461E-91DB-32B96A230D4E}"/>
            </a:ext>
          </a:extLst>
        </xdr:cNvPr>
        <xdr:cNvSpPr txBox="1"/>
      </xdr:nvSpPr>
      <xdr:spPr>
        <a:xfrm>
          <a:off x="830580" y="119995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4" name="テキスト ボックス 173">
          <a:extLst>
            <a:ext uri="{FF2B5EF4-FFF2-40B4-BE49-F238E27FC236}">
              <a16:creationId xmlns:a16="http://schemas.microsoft.com/office/drawing/2014/main" id="{6AB9971D-AF5E-4A71-A169-7131815A13FF}"/>
            </a:ext>
          </a:extLst>
        </xdr:cNvPr>
        <xdr:cNvSpPr txBox="1"/>
      </xdr:nvSpPr>
      <xdr:spPr>
        <a:xfrm>
          <a:off x="6285865" y="147574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22DAADF1-78DA-44FD-83BA-73095302EEA4}"/>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B101578F-512A-49DC-8BC1-14A1F05A484A}"/>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3019274A-11E9-449B-B693-EF588E23190D}"/>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E8F4F44D-F11A-4C20-84F3-3F5F16E43F15}"/>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岐阜県下呂市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50CAE901-4B60-4E9B-869B-1D1A196497FF}"/>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B502215B-8D54-4652-B99D-1D12D6685711}"/>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55967CAF-4746-4713-BCEC-0AE3A9CB76DF}"/>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A093619-4B1F-42EE-A31B-9249189FDE3A}"/>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8CF83BF7-D6A7-40C4-B8A1-320DF78D0436}"/>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DD4A8E83-A0EE-45E7-94C5-CAB330469F2A}"/>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28,915
27,974
851.21
26,874,620
25,538,522
981,685
13,653,176
21,860,946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5DDFFC7-C269-48F3-A6A1-2A2C87EF7513}"/>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F2CCD7D6-1556-4738-892F-584B999E65FE}"/>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53133966-AD59-4CB4-9F47-F5FC614FFDA1}"/>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E0B90A1-9E84-4F15-976C-4C5FB73F4088}"/>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A61CE894-6DD0-434A-B997-39EB1EAD04E9}"/>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A056B937-4242-4F2E-BBF1-DDC8F2E010A9}"/>
            </a:ext>
          </a:extLst>
        </xdr:cNvPr>
        <xdr:cNvSpPr/>
      </xdr:nvSpPr>
      <xdr:spPr>
        <a:xfrm>
          <a:off x="6474460" y="1714500"/>
          <a:ext cx="329819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54601C88-E84C-4885-9B01-18B51B045A2A}"/>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9E0918E0-CE1E-4D08-ABFE-61F0977D170F}"/>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AE794A60-C4C4-4916-BA7E-A3FD4EA5E414}"/>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88E518A2-D207-4631-AA7A-026E41745B21}"/>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CFE46250-52D5-44C5-B07B-E0053F85B73D}"/>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A29A684A-C7FE-4723-A798-76D61C313B2D}"/>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9C98C7C-B039-4728-9DFC-2E57DD7DC6DB}"/>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9E236A43-EE37-460F-9BBF-6DBD3683EEBD}"/>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3D8B037-F454-4F3D-9783-2367BB54EC3A}"/>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4304859C-C8A4-43F9-AF44-52AE8D6C0E08}"/>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B80A11B1-C898-4006-BFEB-4250CEEF5D67}"/>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4404745F-8FEB-43BC-9763-BE59726ADC53}"/>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3ADB969C-D438-4DB7-829E-D2E57B0A921E}"/>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E62AC861-0F2A-47C2-A1FD-470F017965C4}"/>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D4EF6051-9EEB-4784-A827-0F1522443D80}"/>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26487256-5343-4590-BDC2-90E40B337E37}"/>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820255EF-8F1A-4783-A9A0-C4B7B59C9BC1}"/>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5F4E65B1-9498-4B4A-8581-940C79F758A0}"/>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4F72AAB7-9AE0-4CE3-A30F-A530A78168DD}"/>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53839FC7-663C-4DDC-A5B2-3B76AC997438}"/>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BBD4E153-B270-48AB-8740-51F10E3E4C60}"/>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1B3742D7-34B6-4158-A593-4550C6C1BB1B}"/>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5EA47647-97D0-44B9-A148-658BFAA9BB5C}"/>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D330E093-6921-4BBC-90FD-DDA223F86734}"/>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2EFF6430-76A8-4943-BB2B-F8CDF43C5928}"/>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A6C7C27C-CE67-44D7-AABE-15E741CB7BC8}"/>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E327CC56-6912-40AA-813C-1EDF2868E4C0}"/>
            </a:ext>
          </a:extLst>
        </xdr:cNvPr>
        <xdr:cNvCxnSpPr/>
      </xdr:nvCxnSpPr>
      <xdr:spPr>
        <a:xfrm>
          <a:off x="6858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E8463F7-F945-4FFA-9D1D-6FB311E0FA9B}"/>
            </a:ext>
          </a:extLst>
        </xdr:cNvPr>
        <xdr:cNvSpPr txBox="1"/>
      </xdr:nvSpPr>
      <xdr:spPr>
        <a:xfrm>
          <a:off x="273866"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DF3EA824-E19B-4243-8AAD-5C58B1A88B2F}"/>
            </a:ext>
          </a:extLst>
        </xdr:cNvPr>
        <xdr:cNvCxnSpPr/>
      </xdr:nvCxnSpPr>
      <xdr:spPr>
        <a:xfrm>
          <a:off x="6858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D68A0D1E-C6B7-46D9-8F7D-4F05FEA057A1}"/>
            </a:ext>
          </a:extLst>
        </xdr:cNvPr>
        <xdr:cNvSpPr txBox="1"/>
      </xdr:nvSpPr>
      <xdr:spPr>
        <a:xfrm>
          <a:off x="34370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14975F7E-1002-4EB0-A23A-8502911C3337}"/>
            </a:ext>
          </a:extLst>
        </xdr:cNvPr>
        <xdr:cNvCxnSpPr/>
      </xdr:nvCxnSpPr>
      <xdr:spPr>
        <a:xfrm>
          <a:off x="6858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1749EB11-D277-4A8E-A6BC-168F4E09AD63}"/>
            </a:ext>
          </a:extLst>
        </xdr:cNvPr>
        <xdr:cNvSpPr txBox="1"/>
      </xdr:nvSpPr>
      <xdr:spPr>
        <a:xfrm>
          <a:off x="34370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1ACFBBE7-FFAF-46F2-A874-23A92A6E1AC8}"/>
            </a:ext>
          </a:extLst>
        </xdr:cNvPr>
        <xdr:cNvCxnSpPr/>
      </xdr:nvCxnSpPr>
      <xdr:spPr>
        <a:xfrm>
          <a:off x="6858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74D1BAB8-BCDC-4CD4-8F43-6E0EBDEF58C1}"/>
            </a:ext>
          </a:extLst>
        </xdr:cNvPr>
        <xdr:cNvSpPr txBox="1"/>
      </xdr:nvSpPr>
      <xdr:spPr>
        <a:xfrm>
          <a:off x="34370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99D48BB9-BB9C-495E-BFE1-F5FF04B34B22}"/>
            </a:ext>
          </a:extLst>
        </xdr:cNvPr>
        <xdr:cNvCxnSpPr/>
      </xdr:nvCxnSpPr>
      <xdr:spPr>
        <a:xfrm>
          <a:off x="6858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11F8687F-FA93-41CB-9DEF-96EB1CC74B5B}"/>
            </a:ext>
          </a:extLst>
        </xdr:cNvPr>
        <xdr:cNvSpPr txBox="1"/>
      </xdr:nvSpPr>
      <xdr:spPr>
        <a:xfrm>
          <a:off x="34370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9B5B7678-EC79-46C8-A1E9-80F336A797C4}"/>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69528D7D-C38C-4E04-99E3-AD30BF1F5F9D}"/>
            </a:ext>
          </a:extLst>
        </xdr:cNvPr>
        <xdr:cNvSpPr txBox="1"/>
      </xdr:nvSpPr>
      <xdr:spPr>
        <a:xfrm>
          <a:off x="38686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A2737DFF-B759-4CF8-B376-66D3ECE5EAB2}"/>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158115</xdr:rowOff>
    </xdr:from>
    <xdr:to>
      <xdr:col>24</xdr:col>
      <xdr:colOff>62865</xdr:colOff>
      <xdr:row>41</xdr:row>
      <xdr:rowOff>163830</xdr:rowOff>
    </xdr:to>
    <xdr:cxnSp macro="">
      <xdr:nvCxnSpPr>
        <xdr:cNvPr id="57" name="直線コネクタ 56">
          <a:extLst>
            <a:ext uri="{FF2B5EF4-FFF2-40B4-BE49-F238E27FC236}">
              <a16:creationId xmlns:a16="http://schemas.microsoft.com/office/drawing/2014/main" id="{2E71E910-9DB8-41A5-901D-4E8F881908D8}"/>
            </a:ext>
          </a:extLst>
        </xdr:cNvPr>
        <xdr:cNvCxnSpPr/>
      </xdr:nvCxnSpPr>
      <xdr:spPr>
        <a:xfrm flipV="1">
          <a:off x="4173855" y="581787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167657</xdr:rowOff>
    </xdr:from>
    <xdr:ext cx="405111" cy="259045"/>
    <xdr:sp macro="" textlink="">
      <xdr:nvSpPr>
        <xdr:cNvPr id="58" name="【道路】&#10;有形固定資産減価償却率最小値テキスト">
          <a:extLst>
            <a:ext uri="{FF2B5EF4-FFF2-40B4-BE49-F238E27FC236}">
              <a16:creationId xmlns:a16="http://schemas.microsoft.com/office/drawing/2014/main" id="{A8A419AB-3680-42E1-9E74-1ABB7B5AA572}"/>
            </a:ext>
          </a:extLst>
        </xdr:cNvPr>
        <xdr:cNvSpPr txBox="1"/>
      </xdr:nvSpPr>
      <xdr:spPr>
        <a:xfrm>
          <a:off x="4212590" y="7200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163830</xdr:rowOff>
    </xdr:from>
    <xdr:to>
      <xdr:col>24</xdr:col>
      <xdr:colOff>152400</xdr:colOff>
      <xdr:row>41</xdr:row>
      <xdr:rowOff>163830</xdr:rowOff>
    </xdr:to>
    <xdr:cxnSp macro="">
      <xdr:nvCxnSpPr>
        <xdr:cNvPr id="59" name="直線コネクタ 58">
          <a:extLst>
            <a:ext uri="{FF2B5EF4-FFF2-40B4-BE49-F238E27FC236}">
              <a16:creationId xmlns:a16="http://schemas.microsoft.com/office/drawing/2014/main" id="{FC4E4F1D-E678-45A8-A368-7E6C5D87ED62}"/>
            </a:ext>
          </a:extLst>
        </xdr:cNvPr>
        <xdr:cNvCxnSpPr/>
      </xdr:nvCxnSpPr>
      <xdr:spPr>
        <a:xfrm>
          <a:off x="4112260" y="71970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104792</xdr:rowOff>
    </xdr:from>
    <xdr:ext cx="405111" cy="259045"/>
    <xdr:sp macro="" textlink="">
      <xdr:nvSpPr>
        <xdr:cNvPr id="60" name="【道路】&#10;有形固定資産減価償却率最大値テキスト">
          <a:extLst>
            <a:ext uri="{FF2B5EF4-FFF2-40B4-BE49-F238E27FC236}">
              <a16:creationId xmlns:a16="http://schemas.microsoft.com/office/drawing/2014/main" id="{646DD915-99FE-4339-B687-543C395AC9D1}"/>
            </a:ext>
          </a:extLst>
        </xdr:cNvPr>
        <xdr:cNvSpPr txBox="1"/>
      </xdr:nvSpPr>
      <xdr:spPr>
        <a:xfrm>
          <a:off x="4212590" y="5589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158115</xdr:rowOff>
    </xdr:from>
    <xdr:to>
      <xdr:col>24</xdr:col>
      <xdr:colOff>152400</xdr:colOff>
      <xdr:row>33</xdr:row>
      <xdr:rowOff>158115</xdr:rowOff>
    </xdr:to>
    <xdr:cxnSp macro="">
      <xdr:nvCxnSpPr>
        <xdr:cNvPr id="61" name="直線コネクタ 60">
          <a:extLst>
            <a:ext uri="{FF2B5EF4-FFF2-40B4-BE49-F238E27FC236}">
              <a16:creationId xmlns:a16="http://schemas.microsoft.com/office/drawing/2014/main" id="{9B50F0CD-ECAC-4018-A0ED-D6294D22E95C}"/>
            </a:ext>
          </a:extLst>
        </xdr:cNvPr>
        <xdr:cNvCxnSpPr/>
      </xdr:nvCxnSpPr>
      <xdr:spPr>
        <a:xfrm>
          <a:off x="4112260" y="58178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100982</xdr:rowOff>
    </xdr:from>
    <xdr:ext cx="405111" cy="259045"/>
    <xdr:sp macro="" textlink="">
      <xdr:nvSpPr>
        <xdr:cNvPr id="62" name="【道路】&#10;有形固定資産減価償却率平均値テキスト">
          <a:extLst>
            <a:ext uri="{FF2B5EF4-FFF2-40B4-BE49-F238E27FC236}">
              <a16:creationId xmlns:a16="http://schemas.microsoft.com/office/drawing/2014/main" id="{0EE1D849-9505-4B8D-91FC-CCB78DD4D829}"/>
            </a:ext>
          </a:extLst>
        </xdr:cNvPr>
        <xdr:cNvSpPr txBox="1"/>
      </xdr:nvSpPr>
      <xdr:spPr>
        <a:xfrm>
          <a:off x="4212590" y="66122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122555</xdr:rowOff>
    </xdr:from>
    <xdr:to>
      <xdr:col>24</xdr:col>
      <xdr:colOff>114300</xdr:colOff>
      <xdr:row>39</xdr:row>
      <xdr:rowOff>52705</xdr:rowOff>
    </xdr:to>
    <xdr:sp macro="" textlink="">
      <xdr:nvSpPr>
        <xdr:cNvPr id="63" name="フローチャート: 判断 62">
          <a:extLst>
            <a:ext uri="{FF2B5EF4-FFF2-40B4-BE49-F238E27FC236}">
              <a16:creationId xmlns:a16="http://schemas.microsoft.com/office/drawing/2014/main" id="{050E76A9-49AA-4B53-9451-07D57FAF380D}"/>
            </a:ext>
          </a:extLst>
        </xdr:cNvPr>
        <xdr:cNvSpPr/>
      </xdr:nvSpPr>
      <xdr:spPr>
        <a:xfrm>
          <a:off x="4131310" y="663956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97790</xdr:rowOff>
    </xdr:from>
    <xdr:to>
      <xdr:col>20</xdr:col>
      <xdr:colOff>38100</xdr:colOff>
      <xdr:row>39</xdr:row>
      <xdr:rowOff>27940</xdr:rowOff>
    </xdr:to>
    <xdr:sp macro="" textlink="">
      <xdr:nvSpPr>
        <xdr:cNvPr id="64" name="フローチャート: 判断 63">
          <a:extLst>
            <a:ext uri="{FF2B5EF4-FFF2-40B4-BE49-F238E27FC236}">
              <a16:creationId xmlns:a16="http://schemas.microsoft.com/office/drawing/2014/main" id="{EACB3101-BF28-4F67-A8AA-E95392915F16}"/>
            </a:ext>
          </a:extLst>
        </xdr:cNvPr>
        <xdr:cNvSpPr/>
      </xdr:nvSpPr>
      <xdr:spPr>
        <a:xfrm>
          <a:off x="3388360" y="660908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50165</xdr:rowOff>
    </xdr:from>
    <xdr:to>
      <xdr:col>15</xdr:col>
      <xdr:colOff>101600</xdr:colOff>
      <xdr:row>38</xdr:row>
      <xdr:rowOff>151765</xdr:rowOff>
    </xdr:to>
    <xdr:sp macro="" textlink="">
      <xdr:nvSpPr>
        <xdr:cNvPr id="65" name="フローチャート: 判断 64">
          <a:extLst>
            <a:ext uri="{FF2B5EF4-FFF2-40B4-BE49-F238E27FC236}">
              <a16:creationId xmlns:a16="http://schemas.microsoft.com/office/drawing/2014/main" id="{F3C9C2C6-0A29-4E46-9B7F-C420E2291895}"/>
            </a:ext>
          </a:extLst>
        </xdr:cNvPr>
        <xdr:cNvSpPr/>
      </xdr:nvSpPr>
      <xdr:spPr>
        <a:xfrm>
          <a:off x="2571750" y="656907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10160</xdr:rowOff>
    </xdr:from>
    <xdr:to>
      <xdr:col>10</xdr:col>
      <xdr:colOff>165100</xdr:colOff>
      <xdr:row>38</xdr:row>
      <xdr:rowOff>111760</xdr:rowOff>
    </xdr:to>
    <xdr:sp macro="" textlink="">
      <xdr:nvSpPr>
        <xdr:cNvPr id="66" name="フローチャート: 判断 65">
          <a:extLst>
            <a:ext uri="{FF2B5EF4-FFF2-40B4-BE49-F238E27FC236}">
              <a16:creationId xmlns:a16="http://schemas.microsoft.com/office/drawing/2014/main" id="{F8E294F8-8C5A-4EB1-B3F7-3D05916D6193}"/>
            </a:ext>
          </a:extLst>
        </xdr:cNvPr>
        <xdr:cNvSpPr/>
      </xdr:nvSpPr>
      <xdr:spPr>
        <a:xfrm>
          <a:off x="1774190" y="6527165"/>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120650</xdr:rowOff>
    </xdr:from>
    <xdr:to>
      <xdr:col>6</xdr:col>
      <xdr:colOff>38100</xdr:colOff>
      <xdr:row>38</xdr:row>
      <xdr:rowOff>50800</xdr:rowOff>
    </xdr:to>
    <xdr:sp macro="" textlink="">
      <xdr:nvSpPr>
        <xdr:cNvPr id="67" name="フローチャート: 判断 66">
          <a:extLst>
            <a:ext uri="{FF2B5EF4-FFF2-40B4-BE49-F238E27FC236}">
              <a16:creationId xmlns:a16="http://schemas.microsoft.com/office/drawing/2014/main" id="{FECBB990-BFD0-4BBC-8C23-46F5FA4F9793}"/>
            </a:ext>
          </a:extLst>
        </xdr:cNvPr>
        <xdr:cNvSpPr/>
      </xdr:nvSpPr>
      <xdr:spPr>
        <a:xfrm>
          <a:off x="988060" y="646620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64FFCC35-FEB2-40E1-9930-8DD0C22A72FE}"/>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BA7D540B-E315-4BDB-A22B-00C9F2B11527}"/>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D8931345-3B5D-4F7E-BB3B-9E28937264F6}"/>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18DD321F-81A9-4D42-9C21-75F10C3B33BE}"/>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39224041-21D7-417E-AD71-BC9F27B3F889}"/>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132080</xdr:rowOff>
    </xdr:from>
    <xdr:to>
      <xdr:col>24</xdr:col>
      <xdr:colOff>114300</xdr:colOff>
      <xdr:row>38</xdr:row>
      <xdr:rowOff>62230</xdr:rowOff>
    </xdr:to>
    <xdr:sp macro="" textlink="">
      <xdr:nvSpPr>
        <xdr:cNvPr id="73" name="楕円 72">
          <a:extLst>
            <a:ext uri="{FF2B5EF4-FFF2-40B4-BE49-F238E27FC236}">
              <a16:creationId xmlns:a16="http://schemas.microsoft.com/office/drawing/2014/main" id="{65723464-00F9-49E3-8259-F4535F784019}"/>
            </a:ext>
          </a:extLst>
        </xdr:cNvPr>
        <xdr:cNvSpPr/>
      </xdr:nvSpPr>
      <xdr:spPr>
        <a:xfrm>
          <a:off x="4131310" y="647954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154957</xdr:rowOff>
    </xdr:from>
    <xdr:ext cx="405111" cy="259045"/>
    <xdr:sp macro="" textlink="">
      <xdr:nvSpPr>
        <xdr:cNvPr id="74" name="【道路】&#10;有形固定資産減価償却率該当値テキスト">
          <a:extLst>
            <a:ext uri="{FF2B5EF4-FFF2-40B4-BE49-F238E27FC236}">
              <a16:creationId xmlns:a16="http://schemas.microsoft.com/office/drawing/2014/main" id="{C28574CB-9436-4BB9-8D23-24B8B51B6D3E}"/>
            </a:ext>
          </a:extLst>
        </xdr:cNvPr>
        <xdr:cNvSpPr txBox="1"/>
      </xdr:nvSpPr>
      <xdr:spPr>
        <a:xfrm>
          <a:off x="4212590" y="632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111125</xdr:rowOff>
    </xdr:from>
    <xdr:to>
      <xdr:col>20</xdr:col>
      <xdr:colOff>38100</xdr:colOff>
      <xdr:row>38</xdr:row>
      <xdr:rowOff>41275</xdr:rowOff>
    </xdr:to>
    <xdr:sp macro="" textlink="">
      <xdr:nvSpPr>
        <xdr:cNvPr id="75" name="楕円 74">
          <a:extLst>
            <a:ext uri="{FF2B5EF4-FFF2-40B4-BE49-F238E27FC236}">
              <a16:creationId xmlns:a16="http://schemas.microsoft.com/office/drawing/2014/main" id="{5CFFB18E-D322-4A40-9ABD-40DD11975725}"/>
            </a:ext>
          </a:extLst>
        </xdr:cNvPr>
        <xdr:cNvSpPr/>
      </xdr:nvSpPr>
      <xdr:spPr>
        <a:xfrm>
          <a:off x="3388360" y="645477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161925</xdr:rowOff>
    </xdr:from>
    <xdr:to>
      <xdr:col>24</xdr:col>
      <xdr:colOff>63500</xdr:colOff>
      <xdr:row>38</xdr:row>
      <xdr:rowOff>11430</xdr:rowOff>
    </xdr:to>
    <xdr:cxnSp macro="">
      <xdr:nvCxnSpPr>
        <xdr:cNvPr id="76" name="直線コネクタ 75">
          <a:extLst>
            <a:ext uri="{FF2B5EF4-FFF2-40B4-BE49-F238E27FC236}">
              <a16:creationId xmlns:a16="http://schemas.microsoft.com/office/drawing/2014/main" id="{959D15DE-4E82-4A64-8593-6E30E02BC265}"/>
            </a:ext>
          </a:extLst>
        </xdr:cNvPr>
        <xdr:cNvCxnSpPr/>
      </xdr:nvCxnSpPr>
      <xdr:spPr>
        <a:xfrm>
          <a:off x="3431540" y="6507480"/>
          <a:ext cx="74295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82550</xdr:rowOff>
    </xdr:from>
    <xdr:to>
      <xdr:col>15</xdr:col>
      <xdr:colOff>101600</xdr:colOff>
      <xdr:row>38</xdr:row>
      <xdr:rowOff>12700</xdr:rowOff>
    </xdr:to>
    <xdr:sp macro="" textlink="">
      <xdr:nvSpPr>
        <xdr:cNvPr id="77" name="楕円 76">
          <a:extLst>
            <a:ext uri="{FF2B5EF4-FFF2-40B4-BE49-F238E27FC236}">
              <a16:creationId xmlns:a16="http://schemas.microsoft.com/office/drawing/2014/main" id="{ABBE7131-73B1-418F-8D70-5EB11435CF57}"/>
            </a:ext>
          </a:extLst>
        </xdr:cNvPr>
        <xdr:cNvSpPr/>
      </xdr:nvSpPr>
      <xdr:spPr>
        <a:xfrm>
          <a:off x="2571750" y="642810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133350</xdr:rowOff>
    </xdr:from>
    <xdr:to>
      <xdr:col>19</xdr:col>
      <xdr:colOff>177800</xdr:colOff>
      <xdr:row>37</xdr:row>
      <xdr:rowOff>161925</xdr:rowOff>
    </xdr:to>
    <xdr:cxnSp macro="">
      <xdr:nvCxnSpPr>
        <xdr:cNvPr id="78" name="直線コネクタ 77">
          <a:extLst>
            <a:ext uri="{FF2B5EF4-FFF2-40B4-BE49-F238E27FC236}">
              <a16:creationId xmlns:a16="http://schemas.microsoft.com/office/drawing/2014/main" id="{C4D7FA2A-A8BF-460A-BF01-178A9ED2FE8B}"/>
            </a:ext>
          </a:extLst>
        </xdr:cNvPr>
        <xdr:cNvCxnSpPr/>
      </xdr:nvCxnSpPr>
      <xdr:spPr>
        <a:xfrm>
          <a:off x="2626360" y="6473190"/>
          <a:ext cx="80518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46355</xdr:rowOff>
    </xdr:from>
    <xdr:to>
      <xdr:col>10</xdr:col>
      <xdr:colOff>165100</xdr:colOff>
      <xdr:row>37</xdr:row>
      <xdr:rowOff>147955</xdr:rowOff>
    </xdr:to>
    <xdr:sp macro="" textlink="">
      <xdr:nvSpPr>
        <xdr:cNvPr id="79" name="楕円 78">
          <a:extLst>
            <a:ext uri="{FF2B5EF4-FFF2-40B4-BE49-F238E27FC236}">
              <a16:creationId xmlns:a16="http://schemas.microsoft.com/office/drawing/2014/main" id="{07786AE2-6FD6-4661-90F0-2F62E30C3F9A}"/>
            </a:ext>
          </a:extLst>
        </xdr:cNvPr>
        <xdr:cNvSpPr/>
      </xdr:nvSpPr>
      <xdr:spPr>
        <a:xfrm>
          <a:off x="1774190" y="6391910"/>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97155</xdr:rowOff>
    </xdr:from>
    <xdr:to>
      <xdr:col>15</xdr:col>
      <xdr:colOff>50800</xdr:colOff>
      <xdr:row>37</xdr:row>
      <xdr:rowOff>133350</xdr:rowOff>
    </xdr:to>
    <xdr:cxnSp macro="">
      <xdr:nvCxnSpPr>
        <xdr:cNvPr id="80" name="直線コネクタ 79">
          <a:extLst>
            <a:ext uri="{FF2B5EF4-FFF2-40B4-BE49-F238E27FC236}">
              <a16:creationId xmlns:a16="http://schemas.microsoft.com/office/drawing/2014/main" id="{C1266FB3-2B5E-428F-A1BA-0B60485D775E}"/>
            </a:ext>
          </a:extLst>
        </xdr:cNvPr>
        <xdr:cNvCxnSpPr/>
      </xdr:nvCxnSpPr>
      <xdr:spPr>
        <a:xfrm>
          <a:off x="1828800" y="6436995"/>
          <a:ext cx="79756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8255</xdr:rowOff>
    </xdr:from>
    <xdr:to>
      <xdr:col>6</xdr:col>
      <xdr:colOff>38100</xdr:colOff>
      <xdr:row>37</xdr:row>
      <xdr:rowOff>109855</xdr:rowOff>
    </xdr:to>
    <xdr:sp macro="" textlink="">
      <xdr:nvSpPr>
        <xdr:cNvPr id="81" name="楕円 80">
          <a:extLst>
            <a:ext uri="{FF2B5EF4-FFF2-40B4-BE49-F238E27FC236}">
              <a16:creationId xmlns:a16="http://schemas.microsoft.com/office/drawing/2014/main" id="{9726004E-D20D-47BB-BACD-C22EB5091914}"/>
            </a:ext>
          </a:extLst>
        </xdr:cNvPr>
        <xdr:cNvSpPr/>
      </xdr:nvSpPr>
      <xdr:spPr>
        <a:xfrm>
          <a:off x="988060" y="63538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59055</xdr:rowOff>
    </xdr:from>
    <xdr:to>
      <xdr:col>10</xdr:col>
      <xdr:colOff>114300</xdr:colOff>
      <xdr:row>37</xdr:row>
      <xdr:rowOff>97155</xdr:rowOff>
    </xdr:to>
    <xdr:cxnSp macro="">
      <xdr:nvCxnSpPr>
        <xdr:cNvPr id="82" name="直線コネクタ 81">
          <a:extLst>
            <a:ext uri="{FF2B5EF4-FFF2-40B4-BE49-F238E27FC236}">
              <a16:creationId xmlns:a16="http://schemas.microsoft.com/office/drawing/2014/main" id="{6E25D46F-5A4F-4962-91FA-3FD39BD40E17}"/>
            </a:ext>
          </a:extLst>
        </xdr:cNvPr>
        <xdr:cNvCxnSpPr/>
      </xdr:nvCxnSpPr>
      <xdr:spPr>
        <a:xfrm>
          <a:off x="1031240" y="6398895"/>
          <a:ext cx="7975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19067</xdr:rowOff>
    </xdr:from>
    <xdr:ext cx="405111" cy="259045"/>
    <xdr:sp macro="" textlink="">
      <xdr:nvSpPr>
        <xdr:cNvPr id="83" name="n_1aveValue【道路】&#10;有形固定資産減価償却率">
          <a:extLst>
            <a:ext uri="{FF2B5EF4-FFF2-40B4-BE49-F238E27FC236}">
              <a16:creationId xmlns:a16="http://schemas.microsoft.com/office/drawing/2014/main" id="{49401F0E-79F7-459C-AC57-B68A37252CBB}"/>
            </a:ext>
          </a:extLst>
        </xdr:cNvPr>
        <xdr:cNvSpPr txBox="1"/>
      </xdr:nvSpPr>
      <xdr:spPr>
        <a:xfrm>
          <a:off x="3239144" y="670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142892</xdr:rowOff>
    </xdr:from>
    <xdr:ext cx="405111" cy="259045"/>
    <xdr:sp macro="" textlink="">
      <xdr:nvSpPr>
        <xdr:cNvPr id="84" name="n_2aveValue【道路】&#10;有形固定資産減価償却率">
          <a:extLst>
            <a:ext uri="{FF2B5EF4-FFF2-40B4-BE49-F238E27FC236}">
              <a16:creationId xmlns:a16="http://schemas.microsoft.com/office/drawing/2014/main" id="{C7076D97-9D6F-4857-95C3-A2E93A147B3A}"/>
            </a:ext>
          </a:extLst>
        </xdr:cNvPr>
        <xdr:cNvSpPr txBox="1"/>
      </xdr:nvSpPr>
      <xdr:spPr>
        <a:xfrm>
          <a:off x="2439044" y="665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102887</xdr:rowOff>
    </xdr:from>
    <xdr:ext cx="405111" cy="259045"/>
    <xdr:sp macro="" textlink="">
      <xdr:nvSpPr>
        <xdr:cNvPr id="85" name="n_3aveValue【道路】&#10;有形固定資産減価償却率">
          <a:extLst>
            <a:ext uri="{FF2B5EF4-FFF2-40B4-BE49-F238E27FC236}">
              <a16:creationId xmlns:a16="http://schemas.microsoft.com/office/drawing/2014/main" id="{4EEF4AD7-6908-470F-9F76-5FA9458A646C}"/>
            </a:ext>
          </a:extLst>
        </xdr:cNvPr>
        <xdr:cNvSpPr txBox="1"/>
      </xdr:nvSpPr>
      <xdr:spPr>
        <a:xfrm>
          <a:off x="1641484" y="661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41927</xdr:rowOff>
    </xdr:from>
    <xdr:ext cx="405111" cy="259045"/>
    <xdr:sp macro="" textlink="">
      <xdr:nvSpPr>
        <xdr:cNvPr id="86" name="n_4aveValue【道路】&#10;有形固定資産減価償却率">
          <a:extLst>
            <a:ext uri="{FF2B5EF4-FFF2-40B4-BE49-F238E27FC236}">
              <a16:creationId xmlns:a16="http://schemas.microsoft.com/office/drawing/2014/main" id="{E397DA92-2C4C-4A07-93A6-2664E3448872}"/>
            </a:ext>
          </a:extLst>
        </xdr:cNvPr>
        <xdr:cNvSpPr txBox="1"/>
      </xdr:nvSpPr>
      <xdr:spPr>
        <a:xfrm>
          <a:off x="855354" y="655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57802</xdr:rowOff>
    </xdr:from>
    <xdr:ext cx="405111" cy="259045"/>
    <xdr:sp macro="" textlink="">
      <xdr:nvSpPr>
        <xdr:cNvPr id="87" name="n_1mainValue【道路】&#10;有形固定資産減価償却率">
          <a:extLst>
            <a:ext uri="{FF2B5EF4-FFF2-40B4-BE49-F238E27FC236}">
              <a16:creationId xmlns:a16="http://schemas.microsoft.com/office/drawing/2014/main" id="{B5912379-92CB-4587-97A0-D6A57C15B94A}"/>
            </a:ext>
          </a:extLst>
        </xdr:cNvPr>
        <xdr:cNvSpPr txBox="1"/>
      </xdr:nvSpPr>
      <xdr:spPr>
        <a:xfrm>
          <a:off x="3239144" y="6226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29227</xdr:rowOff>
    </xdr:from>
    <xdr:ext cx="405111" cy="259045"/>
    <xdr:sp macro="" textlink="">
      <xdr:nvSpPr>
        <xdr:cNvPr id="88" name="n_2mainValue【道路】&#10;有形固定資産減価償却率">
          <a:extLst>
            <a:ext uri="{FF2B5EF4-FFF2-40B4-BE49-F238E27FC236}">
              <a16:creationId xmlns:a16="http://schemas.microsoft.com/office/drawing/2014/main" id="{7D729052-4D81-499D-B1D8-FDA8DB72F26A}"/>
            </a:ext>
          </a:extLst>
        </xdr:cNvPr>
        <xdr:cNvSpPr txBox="1"/>
      </xdr:nvSpPr>
      <xdr:spPr>
        <a:xfrm>
          <a:off x="2439044" y="619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164482</xdr:rowOff>
    </xdr:from>
    <xdr:ext cx="405111" cy="259045"/>
    <xdr:sp macro="" textlink="">
      <xdr:nvSpPr>
        <xdr:cNvPr id="89" name="n_3mainValue【道路】&#10;有形固定資産減価償却率">
          <a:extLst>
            <a:ext uri="{FF2B5EF4-FFF2-40B4-BE49-F238E27FC236}">
              <a16:creationId xmlns:a16="http://schemas.microsoft.com/office/drawing/2014/main" id="{A2836610-8859-4BA9-B878-2821EC7579AF}"/>
            </a:ext>
          </a:extLst>
        </xdr:cNvPr>
        <xdr:cNvSpPr txBox="1"/>
      </xdr:nvSpPr>
      <xdr:spPr>
        <a:xfrm>
          <a:off x="1641484" y="6169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126382</xdr:rowOff>
    </xdr:from>
    <xdr:ext cx="405111" cy="259045"/>
    <xdr:sp macro="" textlink="">
      <xdr:nvSpPr>
        <xdr:cNvPr id="90" name="n_4mainValue【道路】&#10;有形固定資産減価償却率">
          <a:extLst>
            <a:ext uri="{FF2B5EF4-FFF2-40B4-BE49-F238E27FC236}">
              <a16:creationId xmlns:a16="http://schemas.microsoft.com/office/drawing/2014/main" id="{7049849E-7092-4EDD-89A0-6FD6BB66E50F}"/>
            </a:ext>
          </a:extLst>
        </xdr:cNvPr>
        <xdr:cNvSpPr txBox="1"/>
      </xdr:nvSpPr>
      <xdr:spPr>
        <a:xfrm>
          <a:off x="855354" y="6130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CD949FD7-50B9-4D85-A9BD-D824344F420B}"/>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C0E134F2-3BE0-4B99-98B4-78B72C555712}"/>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F77AA248-5863-43C5-AC9F-C35DAB7D506D}"/>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9CCE4A16-3862-4C0E-8EA6-EE0734A89D47}"/>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D6E61FB6-5484-4017-A033-B908C0157F93}"/>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D5039F50-606F-4B8D-9E14-194513B74939}"/>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554E9D86-7581-483D-82AB-A63AF24125A9}"/>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B8E6186F-DCE2-4DCB-8B71-39A5C684502B}"/>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2DA243BF-4F01-4A22-B6EE-1946550FC788}"/>
            </a:ext>
          </a:extLst>
        </xdr:cNvPr>
        <xdr:cNvSpPr txBox="1"/>
      </xdr:nvSpPr>
      <xdr:spPr>
        <a:xfrm>
          <a:off x="592201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F5582006-8612-43AD-8AE6-D06F9041AADA}"/>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a:extLst>
            <a:ext uri="{FF2B5EF4-FFF2-40B4-BE49-F238E27FC236}">
              <a16:creationId xmlns:a16="http://schemas.microsoft.com/office/drawing/2014/main" id="{C58E2ECD-EC17-4580-B794-772699BE1B15}"/>
            </a:ext>
          </a:extLst>
        </xdr:cNvPr>
        <xdr:cNvCxnSpPr/>
      </xdr:nvCxnSpPr>
      <xdr:spPr>
        <a:xfrm>
          <a:off x="5960110" y="729723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a:extLst>
            <a:ext uri="{FF2B5EF4-FFF2-40B4-BE49-F238E27FC236}">
              <a16:creationId xmlns:a16="http://schemas.microsoft.com/office/drawing/2014/main" id="{355D3175-E086-4D3D-9C8F-FD1D597DF3F3}"/>
            </a:ext>
          </a:extLst>
        </xdr:cNvPr>
        <xdr:cNvSpPr txBox="1"/>
      </xdr:nvSpPr>
      <xdr:spPr>
        <a:xfrm>
          <a:off x="5527221" y="715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a:extLst>
            <a:ext uri="{FF2B5EF4-FFF2-40B4-BE49-F238E27FC236}">
              <a16:creationId xmlns:a16="http://schemas.microsoft.com/office/drawing/2014/main" id="{F1C5D917-2B12-4521-86B2-3C12EA5CB893}"/>
            </a:ext>
          </a:extLst>
        </xdr:cNvPr>
        <xdr:cNvCxnSpPr/>
      </xdr:nvCxnSpPr>
      <xdr:spPr>
        <a:xfrm>
          <a:off x="5960110" y="696495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4" name="テキスト ボックス 103">
          <a:extLst>
            <a:ext uri="{FF2B5EF4-FFF2-40B4-BE49-F238E27FC236}">
              <a16:creationId xmlns:a16="http://schemas.microsoft.com/office/drawing/2014/main" id="{8219D967-AE1D-48D6-918C-DDBF764A424C}"/>
            </a:ext>
          </a:extLst>
        </xdr:cNvPr>
        <xdr:cNvSpPr txBox="1"/>
      </xdr:nvSpPr>
      <xdr:spPr>
        <a:xfrm>
          <a:off x="5485961" y="682082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a:extLst>
            <a:ext uri="{FF2B5EF4-FFF2-40B4-BE49-F238E27FC236}">
              <a16:creationId xmlns:a16="http://schemas.microsoft.com/office/drawing/2014/main" id="{4CC8CF61-A971-4C4F-82B5-393DC2589BC2}"/>
            </a:ext>
          </a:extLst>
        </xdr:cNvPr>
        <xdr:cNvCxnSpPr/>
      </xdr:nvCxnSpPr>
      <xdr:spPr>
        <a:xfrm>
          <a:off x="5960110" y="664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6" name="テキスト ボックス 105">
          <a:extLst>
            <a:ext uri="{FF2B5EF4-FFF2-40B4-BE49-F238E27FC236}">
              <a16:creationId xmlns:a16="http://schemas.microsoft.com/office/drawing/2014/main" id="{B1ADB826-780F-40D2-8532-3693E21F3D1F}"/>
            </a:ext>
          </a:extLst>
        </xdr:cNvPr>
        <xdr:cNvSpPr txBox="1"/>
      </xdr:nvSpPr>
      <xdr:spPr>
        <a:xfrm>
          <a:off x="548596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a:extLst>
            <a:ext uri="{FF2B5EF4-FFF2-40B4-BE49-F238E27FC236}">
              <a16:creationId xmlns:a16="http://schemas.microsoft.com/office/drawing/2014/main" id="{6A16EECC-BFF6-48AE-9570-5610F77EF98F}"/>
            </a:ext>
          </a:extLst>
        </xdr:cNvPr>
        <xdr:cNvCxnSpPr/>
      </xdr:nvCxnSpPr>
      <xdr:spPr>
        <a:xfrm>
          <a:off x="5960110" y="631180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8" name="テキスト ボックス 107">
          <a:extLst>
            <a:ext uri="{FF2B5EF4-FFF2-40B4-BE49-F238E27FC236}">
              <a16:creationId xmlns:a16="http://schemas.microsoft.com/office/drawing/2014/main" id="{1CEE52C7-B651-4AA4-8E89-176651CC7988}"/>
            </a:ext>
          </a:extLst>
        </xdr:cNvPr>
        <xdr:cNvSpPr txBox="1"/>
      </xdr:nvSpPr>
      <xdr:spPr>
        <a:xfrm>
          <a:off x="5485961" y="617530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a:extLst>
            <a:ext uri="{FF2B5EF4-FFF2-40B4-BE49-F238E27FC236}">
              <a16:creationId xmlns:a16="http://schemas.microsoft.com/office/drawing/2014/main" id="{683BD2DD-1BC5-432B-9A0E-815939FDFEC0}"/>
            </a:ext>
          </a:extLst>
        </xdr:cNvPr>
        <xdr:cNvCxnSpPr/>
      </xdr:nvCxnSpPr>
      <xdr:spPr>
        <a:xfrm>
          <a:off x="5960110" y="598904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10" name="テキスト ボックス 109">
          <a:extLst>
            <a:ext uri="{FF2B5EF4-FFF2-40B4-BE49-F238E27FC236}">
              <a16:creationId xmlns:a16="http://schemas.microsoft.com/office/drawing/2014/main" id="{633A4D4F-802B-4B33-9CB4-71E5683A2D67}"/>
            </a:ext>
          </a:extLst>
        </xdr:cNvPr>
        <xdr:cNvSpPr txBox="1"/>
      </xdr:nvSpPr>
      <xdr:spPr>
        <a:xfrm>
          <a:off x="5485961" y="584873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a:extLst>
            <a:ext uri="{FF2B5EF4-FFF2-40B4-BE49-F238E27FC236}">
              <a16:creationId xmlns:a16="http://schemas.microsoft.com/office/drawing/2014/main" id="{B1C79930-F439-412E-B9D7-1AD5B6A2DBAC}"/>
            </a:ext>
          </a:extLst>
        </xdr:cNvPr>
        <xdr:cNvCxnSpPr/>
      </xdr:nvCxnSpPr>
      <xdr:spPr>
        <a:xfrm>
          <a:off x="5960110" y="566057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31949</xdr:rowOff>
    </xdr:from>
    <xdr:ext cx="531299" cy="259045"/>
    <xdr:sp macro="" textlink="">
      <xdr:nvSpPr>
        <xdr:cNvPr id="112" name="テキスト ボックス 111">
          <a:extLst>
            <a:ext uri="{FF2B5EF4-FFF2-40B4-BE49-F238E27FC236}">
              <a16:creationId xmlns:a16="http://schemas.microsoft.com/office/drawing/2014/main" id="{78F2FCA2-54E0-4AC0-AE5C-97281E82CA76}"/>
            </a:ext>
          </a:extLst>
        </xdr:cNvPr>
        <xdr:cNvSpPr txBox="1"/>
      </xdr:nvSpPr>
      <xdr:spPr>
        <a:xfrm>
          <a:off x="5485961" y="551644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a:extLst>
            <a:ext uri="{FF2B5EF4-FFF2-40B4-BE49-F238E27FC236}">
              <a16:creationId xmlns:a16="http://schemas.microsoft.com/office/drawing/2014/main" id="{C3D776D6-1A61-4D64-AE19-9AFA33A3A4EE}"/>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4" name="テキスト ボックス 113">
          <a:extLst>
            <a:ext uri="{FF2B5EF4-FFF2-40B4-BE49-F238E27FC236}">
              <a16:creationId xmlns:a16="http://schemas.microsoft.com/office/drawing/2014/main" id="{C6677B3B-5AF8-4CB2-BB85-37807E55B7EA}"/>
            </a:ext>
          </a:extLst>
        </xdr:cNvPr>
        <xdr:cNvSpPr txBox="1"/>
      </xdr:nvSpPr>
      <xdr:spPr>
        <a:xfrm>
          <a:off x="5485961" y="5193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道路】&#10;一人当たり延長グラフ枠">
          <a:extLst>
            <a:ext uri="{FF2B5EF4-FFF2-40B4-BE49-F238E27FC236}">
              <a16:creationId xmlns:a16="http://schemas.microsoft.com/office/drawing/2014/main" id="{32E38FC0-CC3D-4AB9-9855-C7843AA87F3A}"/>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52589</xdr:rowOff>
    </xdr:from>
    <xdr:to>
      <xdr:col>54</xdr:col>
      <xdr:colOff>189865</xdr:colOff>
      <xdr:row>41</xdr:row>
      <xdr:rowOff>127080</xdr:rowOff>
    </xdr:to>
    <xdr:cxnSp macro="">
      <xdr:nvCxnSpPr>
        <xdr:cNvPr id="116" name="直線コネクタ 115">
          <a:extLst>
            <a:ext uri="{FF2B5EF4-FFF2-40B4-BE49-F238E27FC236}">
              <a16:creationId xmlns:a16="http://schemas.microsoft.com/office/drawing/2014/main" id="{C4D8B589-D57A-40D3-88C3-B2EAE1F0D9C5}"/>
            </a:ext>
          </a:extLst>
        </xdr:cNvPr>
        <xdr:cNvCxnSpPr/>
      </xdr:nvCxnSpPr>
      <xdr:spPr>
        <a:xfrm flipV="1">
          <a:off x="9429115" y="5714249"/>
          <a:ext cx="0" cy="14460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130907</xdr:rowOff>
    </xdr:from>
    <xdr:ext cx="469744" cy="259045"/>
    <xdr:sp macro="" textlink="">
      <xdr:nvSpPr>
        <xdr:cNvPr id="117" name="【道路】&#10;一人当たり延長最小値テキスト">
          <a:extLst>
            <a:ext uri="{FF2B5EF4-FFF2-40B4-BE49-F238E27FC236}">
              <a16:creationId xmlns:a16="http://schemas.microsoft.com/office/drawing/2014/main" id="{1D1DE102-7329-42E2-8DC8-DF32ECA9303E}"/>
            </a:ext>
          </a:extLst>
        </xdr:cNvPr>
        <xdr:cNvSpPr txBox="1"/>
      </xdr:nvSpPr>
      <xdr:spPr>
        <a:xfrm>
          <a:off x="9467850" y="7164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127080</xdr:rowOff>
    </xdr:from>
    <xdr:to>
      <xdr:col>55</xdr:col>
      <xdr:colOff>88900</xdr:colOff>
      <xdr:row>41</xdr:row>
      <xdr:rowOff>127080</xdr:rowOff>
    </xdr:to>
    <xdr:cxnSp macro="">
      <xdr:nvCxnSpPr>
        <xdr:cNvPr id="118" name="直線コネクタ 117">
          <a:extLst>
            <a:ext uri="{FF2B5EF4-FFF2-40B4-BE49-F238E27FC236}">
              <a16:creationId xmlns:a16="http://schemas.microsoft.com/office/drawing/2014/main" id="{0AE97C4C-85B5-495E-9B25-37A65EEF24F8}"/>
            </a:ext>
          </a:extLst>
        </xdr:cNvPr>
        <xdr:cNvCxnSpPr/>
      </xdr:nvCxnSpPr>
      <xdr:spPr>
        <a:xfrm>
          <a:off x="9356090" y="716034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170716</xdr:rowOff>
    </xdr:from>
    <xdr:ext cx="534377" cy="259045"/>
    <xdr:sp macro="" textlink="">
      <xdr:nvSpPr>
        <xdr:cNvPr id="119" name="【道路】&#10;一人当たり延長最大値テキスト">
          <a:extLst>
            <a:ext uri="{FF2B5EF4-FFF2-40B4-BE49-F238E27FC236}">
              <a16:creationId xmlns:a16="http://schemas.microsoft.com/office/drawing/2014/main" id="{183BD35C-9ED9-438A-8909-CA5015F1FFAC}"/>
            </a:ext>
          </a:extLst>
        </xdr:cNvPr>
        <xdr:cNvSpPr txBox="1"/>
      </xdr:nvSpPr>
      <xdr:spPr>
        <a:xfrm>
          <a:off x="9467850" y="5489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52589</xdr:rowOff>
    </xdr:from>
    <xdr:to>
      <xdr:col>55</xdr:col>
      <xdr:colOff>88900</xdr:colOff>
      <xdr:row>33</xdr:row>
      <xdr:rowOff>52589</xdr:rowOff>
    </xdr:to>
    <xdr:cxnSp macro="">
      <xdr:nvCxnSpPr>
        <xdr:cNvPr id="120" name="直線コネクタ 119">
          <a:extLst>
            <a:ext uri="{FF2B5EF4-FFF2-40B4-BE49-F238E27FC236}">
              <a16:creationId xmlns:a16="http://schemas.microsoft.com/office/drawing/2014/main" id="{AEBB9485-F657-4537-AAF5-D8AC832B88F0}"/>
            </a:ext>
          </a:extLst>
        </xdr:cNvPr>
        <xdr:cNvCxnSpPr/>
      </xdr:nvCxnSpPr>
      <xdr:spPr>
        <a:xfrm>
          <a:off x="9356090" y="571424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91512</xdr:rowOff>
    </xdr:from>
    <xdr:ext cx="534377" cy="259045"/>
    <xdr:sp macro="" textlink="">
      <xdr:nvSpPr>
        <xdr:cNvPr id="121" name="【道路】&#10;一人当たり延長平均値テキスト">
          <a:extLst>
            <a:ext uri="{FF2B5EF4-FFF2-40B4-BE49-F238E27FC236}">
              <a16:creationId xmlns:a16="http://schemas.microsoft.com/office/drawing/2014/main" id="{AFBBDDFB-B1E5-4F8D-9D02-D0066E185718}"/>
            </a:ext>
          </a:extLst>
        </xdr:cNvPr>
        <xdr:cNvSpPr txBox="1"/>
      </xdr:nvSpPr>
      <xdr:spPr>
        <a:xfrm>
          <a:off x="9467850" y="6610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113085</xdr:rowOff>
    </xdr:from>
    <xdr:to>
      <xdr:col>55</xdr:col>
      <xdr:colOff>50800</xdr:colOff>
      <xdr:row>39</xdr:row>
      <xdr:rowOff>43235</xdr:rowOff>
    </xdr:to>
    <xdr:sp macro="" textlink="">
      <xdr:nvSpPr>
        <xdr:cNvPr id="122" name="フローチャート: 判断 121">
          <a:extLst>
            <a:ext uri="{FF2B5EF4-FFF2-40B4-BE49-F238E27FC236}">
              <a16:creationId xmlns:a16="http://schemas.microsoft.com/office/drawing/2014/main" id="{3C7E356A-F211-4557-B164-8AAA712E349A}"/>
            </a:ext>
          </a:extLst>
        </xdr:cNvPr>
        <xdr:cNvSpPr/>
      </xdr:nvSpPr>
      <xdr:spPr>
        <a:xfrm>
          <a:off x="9394190" y="6628185"/>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130425</xdr:rowOff>
    </xdr:from>
    <xdr:to>
      <xdr:col>50</xdr:col>
      <xdr:colOff>165100</xdr:colOff>
      <xdr:row>39</xdr:row>
      <xdr:rowOff>60575</xdr:rowOff>
    </xdr:to>
    <xdr:sp macro="" textlink="">
      <xdr:nvSpPr>
        <xdr:cNvPr id="123" name="フローチャート: 判断 122">
          <a:extLst>
            <a:ext uri="{FF2B5EF4-FFF2-40B4-BE49-F238E27FC236}">
              <a16:creationId xmlns:a16="http://schemas.microsoft.com/office/drawing/2014/main" id="{E296B44F-7A04-4563-9A28-C15CED4AAF6A}"/>
            </a:ext>
          </a:extLst>
        </xdr:cNvPr>
        <xdr:cNvSpPr/>
      </xdr:nvSpPr>
      <xdr:spPr>
        <a:xfrm>
          <a:off x="8632190" y="6649335"/>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123568</xdr:rowOff>
    </xdr:from>
    <xdr:to>
      <xdr:col>46</xdr:col>
      <xdr:colOff>38100</xdr:colOff>
      <xdr:row>39</xdr:row>
      <xdr:rowOff>53718</xdr:rowOff>
    </xdr:to>
    <xdr:sp macro="" textlink="">
      <xdr:nvSpPr>
        <xdr:cNvPr id="124" name="フローチャート: 判断 123">
          <a:extLst>
            <a:ext uri="{FF2B5EF4-FFF2-40B4-BE49-F238E27FC236}">
              <a16:creationId xmlns:a16="http://schemas.microsoft.com/office/drawing/2014/main" id="{E3876BE7-C3EA-487B-8283-7A1A18B7AA30}"/>
            </a:ext>
          </a:extLst>
        </xdr:cNvPr>
        <xdr:cNvSpPr/>
      </xdr:nvSpPr>
      <xdr:spPr>
        <a:xfrm>
          <a:off x="7846060" y="6640573"/>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126474</xdr:rowOff>
    </xdr:from>
    <xdr:to>
      <xdr:col>41</xdr:col>
      <xdr:colOff>101600</xdr:colOff>
      <xdr:row>39</xdr:row>
      <xdr:rowOff>56624</xdr:rowOff>
    </xdr:to>
    <xdr:sp macro="" textlink="">
      <xdr:nvSpPr>
        <xdr:cNvPr id="125" name="フローチャート: 判断 124">
          <a:extLst>
            <a:ext uri="{FF2B5EF4-FFF2-40B4-BE49-F238E27FC236}">
              <a16:creationId xmlns:a16="http://schemas.microsoft.com/office/drawing/2014/main" id="{87ADDD10-ABEE-45A7-B029-B74BA5CD7497}"/>
            </a:ext>
          </a:extLst>
        </xdr:cNvPr>
        <xdr:cNvSpPr/>
      </xdr:nvSpPr>
      <xdr:spPr>
        <a:xfrm>
          <a:off x="7029450" y="6645384"/>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161548</xdr:rowOff>
    </xdr:from>
    <xdr:to>
      <xdr:col>36</xdr:col>
      <xdr:colOff>165100</xdr:colOff>
      <xdr:row>39</xdr:row>
      <xdr:rowOff>91698</xdr:rowOff>
    </xdr:to>
    <xdr:sp macro="" textlink="">
      <xdr:nvSpPr>
        <xdr:cNvPr id="126" name="フローチャート: 判断 125">
          <a:extLst>
            <a:ext uri="{FF2B5EF4-FFF2-40B4-BE49-F238E27FC236}">
              <a16:creationId xmlns:a16="http://schemas.microsoft.com/office/drawing/2014/main" id="{B2D79C3D-4972-42A2-9566-80E7C0B1FBDE}"/>
            </a:ext>
          </a:extLst>
        </xdr:cNvPr>
        <xdr:cNvSpPr/>
      </xdr:nvSpPr>
      <xdr:spPr>
        <a:xfrm>
          <a:off x="6231890" y="6678553"/>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6A08A3CB-98A7-4A85-9E29-BAA62D231F9F}"/>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A01EE223-96D0-4F20-8D62-724C536E3814}"/>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DA64130-DF01-4D33-9B65-3BE7E8D65C56}"/>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C1A16BE5-A7D5-47FE-94D1-529AE9E5D28A}"/>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D62AF0EC-C44F-4BB6-99B6-404AFC15F3CE}"/>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1789</xdr:rowOff>
    </xdr:from>
    <xdr:to>
      <xdr:col>55</xdr:col>
      <xdr:colOff>50800</xdr:colOff>
      <xdr:row>33</xdr:row>
      <xdr:rowOff>103389</xdr:rowOff>
    </xdr:to>
    <xdr:sp macro="" textlink="">
      <xdr:nvSpPr>
        <xdr:cNvPr id="132" name="楕円 131">
          <a:extLst>
            <a:ext uri="{FF2B5EF4-FFF2-40B4-BE49-F238E27FC236}">
              <a16:creationId xmlns:a16="http://schemas.microsoft.com/office/drawing/2014/main" id="{DF48589B-5291-45B6-B94D-3C69AD78B8D1}"/>
            </a:ext>
          </a:extLst>
        </xdr:cNvPr>
        <xdr:cNvSpPr/>
      </xdr:nvSpPr>
      <xdr:spPr>
        <a:xfrm>
          <a:off x="9394190" y="5659639"/>
          <a:ext cx="9017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32</xdr:row>
      <xdr:rowOff>126266</xdr:rowOff>
    </xdr:from>
    <xdr:ext cx="534377" cy="259045"/>
    <xdr:sp macro="" textlink="">
      <xdr:nvSpPr>
        <xdr:cNvPr id="133" name="【道路】&#10;一人当たり延長該当値テキスト">
          <a:extLst>
            <a:ext uri="{FF2B5EF4-FFF2-40B4-BE49-F238E27FC236}">
              <a16:creationId xmlns:a16="http://schemas.microsoft.com/office/drawing/2014/main" id="{A27A02F5-8558-435C-85DF-8E47DE6F949C}"/>
            </a:ext>
          </a:extLst>
        </xdr:cNvPr>
        <xdr:cNvSpPr txBox="1"/>
      </xdr:nvSpPr>
      <xdr:spPr>
        <a:xfrm>
          <a:off x="9467850" y="5616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32911</xdr:rowOff>
    </xdr:from>
    <xdr:to>
      <xdr:col>50</xdr:col>
      <xdr:colOff>165100</xdr:colOff>
      <xdr:row>33</xdr:row>
      <xdr:rowOff>134511</xdr:rowOff>
    </xdr:to>
    <xdr:sp macro="" textlink="">
      <xdr:nvSpPr>
        <xdr:cNvPr id="134" name="楕円 133">
          <a:extLst>
            <a:ext uri="{FF2B5EF4-FFF2-40B4-BE49-F238E27FC236}">
              <a16:creationId xmlns:a16="http://schemas.microsoft.com/office/drawing/2014/main" id="{81020AB2-4CBC-407F-8DA0-1622A73F9C34}"/>
            </a:ext>
          </a:extLst>
        </xdr:cNvPr>
        <xdr:cNvSpPr/>
      </xdr:nvSpPr>
      <xdr:spPr>
        <a:xfrm>
          <a:off x="8632190" y="5688856"/>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33</xdr:row>
      <xdr:rowOff>52589</xdr:rowOff>
    </xdr:from>
    <xdr:to>
      <xdr:col>55</xdr:col>
      <xdr:colOff>0</xdr:colOff>
      <xdr:row>33</xdr:row>
      <xdr:rowOff>83711</xdr:rowOff>
    </xdr:to>
    <xdr:cxnSp macro="">
      <xdr:nvCxnSpPr>
        <xdr:cNvPr id="135" name="直線コネクタ 134">
          <a:extLst>
            <a:ext uri="{FF2B5EF4-FFF2-40B4-BE49-F238E27FC236}">
              <a16:creationId xmlns:a16="http://schemas.microsoft.com/office/drawing/2014/main" id="{9C17FAD1-136E-4C7A-9009-1FAF1B4A66E1}"/>
            </a:ext>
          </a:extLst>
        </xdr:cNvPr>
        <xdr:cNvCxnSpPr/>
      </xdr:nvCxnSpPr>
      <xdr:spPr>
        <a:xfrm flipV="1">
          <a:off x="8686800" y="5714249"/>
          <a:ext cx="742950" cy="29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33</xdr:row>
      <xdr:rowOff>53910</xdr:rowOff>
    </xdr:from>
    <xdr:to>
      <xdr:col>46</xdr:col>
      <xdr:colOff>38100</xdr:colOff>
      <xdr:row>33</xdr:row>
      <xdr:rowOff>155510</xdr:rowOff>
    </xdr:to>
    <xdr:sp macro="" textlink="">
      <xdr:nvSpPr>
        <xdr:cNvPr id="136" name="楕円 135">
          <a:extLst>
            <a:ext uri="{FF2B5EF4-FFF2-40B4-BE49-F238E27FC236}">
              <a16:creationId xmlns:a16="http://schemas.microsoft.com/office/drawing/2014/main" id="{33CD9CF1-28BC-4C91-B27F-7F01EAC36CED}"/>
            </a:ext>
          </a:extLst>
        </xdr:cNvPr>
        <xdr:cNvSpPr/>
      </xdr:nvSpPr>
      <xdr:spPr>
        <a:xfrm>
          <a:off x="7846060" y="57155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83711</xdr:rowOff>
    </xdr:from>
    <xdr:to>
      <xdr:col>50</xdr:col>
      <xdr:colOff>114300</xdr:colOff>
      <xdr:row>33</xdr:row>
      <xdr:rowOff>104710</xdr:rowOff>
    </xdr:to>
    <xdr:cxnSp macro="">
      <xdr:nvCxnSpPr>
        <xdr:cNvPr id="137" name="直線コネクタ 136">
          <a:extLst>
            <a:ext uri="{FF2B5EF4-FFF2-40B4-BE49-F238E27FC236}">
              <a16:creationId xmlns:a16="http://schemas.microsoft.com/office/drawing/2014/main" id="{E52792BD-C144-44DE-88C2-30688D34E8F2}"/>
            </a:ext>
          </a:extLst>
        </xdr:cNvPr>
        <xdr:cNvCxnSpPr/>
      </xdr:nvCxnSpPr>
      <xdr:spPr>
        <a:xfrm flipV="1">
          <a:off x="7889240" y="5743466"/>
          <a:ext cx="797560" cy="17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33</xdr:row>
      <xdr:rowOff>84901</xdr:rowOff>
    </xdr:from>
    <xdr:to>
      <xdr:col>41</xdr:col>
      <xdr:colOff>101600</xdr:colOff>
      <xdr:row>34</xdr:row>
      <xdr:rowOff>15051</xdr:rowOff>
    </xdr:to>
    <xdr:sp macro="" textlink="">
      <xdr:nvSpPr>
        <xdr:cNvPr id="138" name="楕円 137">
          <a:extLst>
            <a:ext uri="{FF2B5EF4-FFF2-40B4-BE49-F238E27FC236}">
              <a16:creationId xmlns:a16="http://schemas.microsoft.com/office/drawing/2014/main" id="{B1EE13CE-DD4C-4134-BF6F-491FB9725E79}"/>
            </a:ext>
          </a:extLst>
        </xdr:cNvPr>
        <xdr:cNvSpPr/>
      </xdr:nvSpPr>
      <xdr:spPr>
        <a:xfrm>
          <a:off x="7029450" y="574465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33</xdr:row>
      <xdr:rowOff>104710</xdr:rowOff>
    </xdr:from>
    <xdr:to>
      <xdr:col>45</xdr:col>
      <xdr:colOff>177800</xdr:colOff>
      <xdr:row>33</xdr:row>
      <xdr:rowOff>135701</xdr:rowOff>
    </xdr:to>
    <xdr:cxnSp macro="">
      <xdr:nvCxnSpPr>
        <xdr:cNvPr id="139" name="直線コネクタ 138">
          <a:extLst>
            <a:ext uri="{FF2B5EF4-FFF2-40B4-BE49-F238E27FC236}">
              <a16:creationId xmlns:a16="http://schemas.microsoft.com/office/drawing/2014/main" id="{9E07A217-7534-4A90-B75C-B5C894169544}"/>
            </a:ext>
          </a:extLst>
        </xdr:cNvPr>
        <xdr:cNvCxnSpPr/>
      </xdr:nvCxnSpPr>
      <xdr:spPr>
        <a:xfrm flipV="1">
          <a:off x="7084060" y="5760655"/>
          <a:ext cx="805180" cy="29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33</xdr:row>
      <xdr:rowOff>115828</xdr:rowOff>
    </xdr:from>
    <xdr:to>
      <xdr:col>36</xdr:col>
      <xdr:colOff>165100</xdr:colOff>
      <xdr:row>34</xdr:row>
      <xdr:rowOff>45978</xdr:rowOff>
    </xdr:to>
    <xdr:sp macro="" textlink="">
      <xdr:nvSpPr>
        <xdr:cNvPr id="140" name="楕円 139">
          <a:extLst>
            <a:ext uri="{FF2B5EF4-FFF2-40B4-BE49-F238E27FC236}">
              <a16:creationId xmlns:a16="http://schemas.microsoft.com/office/drawing/2014/main" id="{2CBEBBE1-844E-49B7-A8A8-37DEDABBE9C4}"/>
            </a:ext>
          </a:extLst>
        </xdr:cNvPr>
        <xdr:cNvSpPr/>
      </xdr:nvSpPr>
      <xdr:spPr>
        <a:xfrm>
          <a:off x="6231890" y="5773678"/>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33</xdr:row>
      <xdr:rowOff>135701</xdr:rowOff>
    </xdr:from>
    <xdr:to>
      <xdr:col>41</xdr:col>
      <xdr:colOff>50800</xdr:colOff>
      <xdr:row>33</xdr:row>
      <xdr:rowOff>166628</xdr:rowOff>
    </xdr:to>
    <xdr:cxnSp macro="">
      <xdr:nvCxnSpPr>
        <xdr:cNvPr id="141" name="直線コネクタ 140">
          <a:extLst>
            <a:ext uri="{FF2B5EF4-FFF2-40B4-BE49-F238E27FC236}">
              <a16:creationId xmlns:a16="http://schemas.microsoft.com/office/drawing/2014/main" id="{5B24E534-72EA-43FC-AA62-26E850606EFE}"/>
            </a:ext>
          </a:extLst>
        </xdr:cNvPr>
        <xdr:cNvCxnSpPr/>
      </xdr:nvCxnSpPr>
      <xdr:spPr>
        <a:xfrm flipV="1">
          <a:off x="6286500" y="5789741"/>
          <a:ext cx="797560" cy="38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51702</xdr:rowOff>
    </xdr:from>
    <xdr:ext cx="534377" cy="259045"/>
    <xdr:sp macro="" textlink="">
      <xdr:nvSpPr>
        <xdr:cNvPr id="142" name="n_1aveValue【道路】&#10;一人当たり延長">
          <a:extLst>
            <a:ext uri="{FF2B5EF4-FFF2-40B4-BE49-F238E27FC236}">
              <a16:creationId xmlns:a16="http://schemas.microsoft.com/office/drawing/2014/main" id="{CB651C40-6BB8-4DBF-9ECD-699936C5F5CE}"/>
            </a:ext>
          </a:extLst>
        </xdr:cNvPr>
        <xdr:cNvSpPr txBox="1"/>
      </xdr:nvSpPr>
      <xdr:spPr>
        <a:xfrm>
          <a:off x="8422151" y="6742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44845</xdr:rowOff>
    </xdr:from>
    <xdr:ext cx="534377" cy="259045"/>
    <xdr:sp macro="" textlink="">
      <xdr:nvSpPr>
        <xdr:cNvPr id="143" name="n_2aveValue【道路】&#10;一人当たり延長">
          <a:extLst>
            <a:ext uri="{FF2B5EF4-FFF2-40B4-BE49-F238E27FC236}">
              <a16:creationId xmlns:a16="http://schemas.microsoft.com/office/drawing/2014/main" id="{E0C735FF-B25B-4325-B67F-1904B097782F}"/>
            </a:ext>
          </a:extLst>
        </xdr:cNvPr>
        <xdr:cNvSpPr txBox="1"/>
      </xdr:nvSpPr>
      <xdr:spPr>
        <a:xfrm>
          <a:off x="7641101" y="6733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47751</xdr:rowOff>
    </xdr:from>
    <xdr:ext cx="534377" cy="259045"/>
    <xdr:sp macro="" textlink="">
      <xdr:nvSpPr>
        <xdr:cNvPr id="144" name="n_3aveValue【道路】&#10;一人当たり延長">
          <a:extLst>
            <a:ext uri="{FF2B5EF4-FFF2-40B4-BE49-F238E27FC236}">
              <a16:creationId xmlns:a16="http://schemas.microsoft.com/office/drawing/2014/main" id="{5C25426F-D13B-457A-96C5-024DFC69F15A}"/>
            </a:ext>
          </a:extLst>
        </xdr:cNvPr>
        <xdr:cNvSpPr txBox="1"/>
      </xdr:nvSpPr>
      <xdr:spPr>
        <a:xfrm>
          <a:off x="6854971" y="6736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82825</xdr:rowOff>
    </xdr:from>
    <xdr:ext cx="534377" cy="259045"/>
    <xdr:sp macro="" textlink="">
      <xdr:nvSpPr>
        <xdr:cNvPr id="145" name="n_4aveValue【道路】&#10;一人当たり延長">
          <a:extLst>
            <a:ext uri="{FF2B5EF4-FFF2-40B4-BE49-F238E27FC236}">
              <a16:creationId xmlns:a16="http://schemas.microsoft.com/office/drawing/2014/main" id="{BE026EC4-2A98-4A33-821F-08DCBC37E7A5}"/>
            </a:ext>
          </a:extLst>
        </xdr:cNvPr>
        <xdr:cNvSpPr txBox="1"/>
      </xdr:nvSpPr>
      <xdr:spPr>
        <a:xfrm>
          <a:off x="6038361" y="6771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31</xdr:row>
      <xdr:rowOff>151038</xdr:rowOff>
    </xdr:from>
    <xdr:ext cx="534377" cy="259045"/>
    <xdr:sp macro="" textlink="">
      <xdr:nvSpPr>
        <xdr:cNvPr id="146" name="n_1mainValue【道路】&#10;一人当たり延長">
          <a:extLst>
            <a:ext uri="{FF2B5EF4-FFF2-40B4-BE49-F238E27FC236}">
              <a16:creationId xmlns:a16="http://schemas.microsoft.com/office/drawing/2014/main" id="{717D94D7-336E-4BC6-9778-766926B211F4}"/>
            </a:ext>
          </a:extLst>
        </xdr:cNvPr>
        <xdr:cNvSpPr txBox="1"/>
      </xdr:nvSpPr>
      <xdr:spPr>
        <a:xfrm>
          <a:off x="8422151" y="5465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32</xdr:row>
      <xdr:rowOff>587</xdr:rowOff>
    </xdr:from>
    <xdr:ext cx="534377" cy="259045"/>
    <xdr:sp macro="" textlink="">
      <xdr:nvSpPr>
        <xdr:cNvPr id="147" name="n_2mainValue【道路】&#10;一人当たり延長">
          <a:extLst>
            <a:ext uri="{FF2B5EF4-FFF2-40B4-BE49-F238E27FC236}">
              <a16:creationId xmlns:a16="http://schemas.microsoft.com/office/drawing/2014/main" id="{81C2A9A1-4787-408C-B071-7CDDD5FBDAD9}"/>
            </a:ext>
          </a:extLst>
        </xdr:cNvPr>
        <xdr:cNvSpPr txBox="1"/>
      </xdr:nvSpPr>
      <xdr:spPr>
        <a:xfrm>
          <a:off x="7641101" y="548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32</xdr:row>
      <xdr:rowOff>31578</xdr:rowOff>
    </xdr:from>
    <xdr:ext cx="534377" cy="259045"/>
    <xdr:sp macro="" textlink="">
      <xdr:nvSpPr>
        <xdr:cNvPr id="148" name="n_3mainValue【道路】&#10;一人当たり延長">
          <a:extLst>
            <a:ext uri="{FF2B5EF4-FFF2-40B4-BE49-F238E27FC236}">
              <a16:creationId xmlns:a16="http://schemas.microsoft.com/office/drawing/2014/main" id="{5CA1404F-4835-445D-9C1F-628A021A341A}"/>
            </a:ext>
          </a:extLst>
        </xdr:cNvPr>
        <xdr:cNvSpPr txBox="1"/>
      </xdr:nvSpPr>
      <xdr:spPr>
        <a:xfrm>
          <a:off x="6854971" y="5516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32</xdr:row>
      <xdr:rowOff>62505</xdr:rowOff>
    </xdr:from>
    <xdr:ext cx="534377" cy="259045"/>
    <xdr:sp macro="" textlink="">
      <xdr:nvSpPr>
        <xdr:cNvPr id="149" name="n_4mainValue【道路】&#10;一人当たり延長">
          <a:extLst>
            <a:ext uri="{FF2B5EF4-FFF2-40B4-BE49-F238E27FC236}">
              <a16:creationId xmlns:a16="http://schemas.microsoft.com/office/drawing/2014/main" id="{72BDD183-8308-47C8-82D0-95198A7BF3C3}"/>
            </a:ext>
          </a:extLst>
        </xdr:cNvPr>
        <xdr:cNvSpPr txBox="1"/>
      </xdr:nvSpPr>
      <xdr:spPr>
        <a:xfrm>
          <a:off x="6038361" y="5545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a:extLst>
            <a:ext uri="{FF2B5EF4-FFF2-40B4-BE49-F238E27FC236}">
              <a16:creationId xmlns:a16="http://schemas.microsoft.com/office/drawing/2014/main" id="{8CD4EE9C-A662-4A2D-B6A5-C1E5D4A41B43}"/>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a:extLst>
            <a:ext uri="{FF2B5EF4-FFF2-40B4-BE49-F238E27FC236}">
              <a16:creationId xmlns:a16="http://schemas.microsoft.com/office/drawing/2014/main" id="{847050A6-1083-42FF-B08B-107C8C5CEAEF}"/>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a:extLst>
            <a:ext uri="{FF2B5EF4-FFF2-40B4-BE49-F238E27FC236}">
              <a16:creationId xmlns:a16="http://schemas.microsoft.com/office/drawing/2014/main" id="{F7B5CE4B-C3F8-47ED-9FFA-25A1F99AEDF5}"/>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a:extLst>
            <a:ext uri="{FF2B5EF4-FFF2-40B4-BE49-F238E27FC236}">
              <a16:creationId xmlns:a16="http://schemas.microsoft.com/office/drawing/2014/main" id="{C079B900-D8D7-4FBD-8E87-3FDAA601C93E}"/>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a:extLst>
            <a:ext uri="{FF2B5EF4-FFF2-40B4-BE49-F238E27FC236}">
              <a16:creationId xmlns:a16="http://schemas.microsoft.com/office/drawing/2014/main" id="{07AC3CA0-0E4B-41BE-90E4-F9252305670B}"/>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a:extLst>
            <a:ext uri="{FF2B5EF4-FFF2-40B4-BE49-F238E27FC236}">
              <a16:creationId xmlns:a16="http://schemas.microsoft.com/office/drawing/2014/main" id="{A1D42E32-300F-4229-8D31-E5022AE7A109}"/>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a:extLst>
            <a:ext uri="{FF2B5EF4-FFF2-40B4-BE49-F238E27FC236}">
              <a16:creationId xmlns:a16="http://schemas.microsoft.com/office/drawing/2014/main" id="{A73CE7D2-7FC8-4858-813F-3C665C1E3E5E}"/>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a:extLst>
            <a:ext uri="{FF2B5EF4-FFF2-40B4-BE49-F238E27FC236}">
              <a16:creationId xmlns:a16="http://schemas.microsoft.com/office/drawing/2014/main" id="{956AE5A9-4C98-4C1D-BCCA-4C5AA49AFE83}"/>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a:extLst>
            <a:ext uri="{FF2B5EF4-FFF2-40B4-BE49-F238E27FC236}">
              <a16:creationId xmlns:a16="http://schemas.microsoft.com/office/drawing/2014/main" id="{94009DD9-8497-4061-9545-E3308DDB7416}"/>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a:extLst>
            <a:ext uri="{FF2B5EF4-FFF2-40B4-BE49-F238E27FC236}">
              <a16:creationId xmlns:a16="http://schemas.microsoft.com/office/drawing/2014/main" id="{F5A0E27F-1B9C-4D28-8E00-9866E0C0E95D}"/>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a:extLst>
            <a:ext uri="{FF2B5EF4-FFF2-40B4-BE49-F238E27FC236}">
              <a16:creationId xmlns:a16="http://schemas.microsoft.com/office/drawing/2014/main" id="{A1025A19-A9AC-41E7-9F45-2F7CD9F1998E}"/>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1" name="直線コネクタ 160">
          <a:extLst>
            <a:ext uri="{FF2B5EF4-FFF2-40B4-BE49-F238E27FC236}">
              <a16:creationId xmlns:a16="http://schemas.microsoft.com/office/drawing/2014/main" id="{47F6271A-461C-4848-A7F2-757C357A9EEA}"/>
            </a:ext>
          </a:extLst>
        </xdr:cNvPr>
        <xdr:cNvCxnSpPr/>
      </xdr:nvCxnSpPr>
      <xdr:spPr>
        <a:xfrm>
          <a:off x="68580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2" name="テキスト ボックス 161">
          <a:extLst>
            <a:ext uri="{FF2B5EF4-FFF2-40B4-BE49-F238E27FC236}">
              <a16:creationId xmlns:a16="http://schemas.microsoft.com/office/drawing/2014/main" id="{73340816-1DD5-4BF6-A918-023C3D9895EA}"/>
            </a:ext>
          </a:extLst>
        </xdr:cNvPr>
        <xdr:cNvSpPr txBox="1"/>
      </xdr:nvSpPr>
      <xdr:spPr>
        <a:xfrm>
          <a:off x="273866"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3" name="直線コネクタ 162">
          <a:extLst>
            <a:ext uri="{FF2B5EF4-FFF2-40B4-BE49-F238E27FC236}">
              <a16:creationId xmlns:a16="http://schemas.microsoft.com/office/drawing/2014/main" id="{FB754CAA-47A6-44D2-BB28-6CFC80A54221}"/>
            </a:ext>
          </a:extLst>
        </xdr:cNvPr>
        <xdr:cNvCxnSpPr/>
      </xdr:nvCxnSpPr>
      <xdr:spPr>
        <a:xfrm>
          <a:off x="68580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4" name="テキスト ボックス 163">
          <a:extLst>
            <a:ext uri="{FF2B5EF4-FFF2-40B4-BE49-F238E27FC236}">
              <a16:creationId xmlns:a16="http://schemas.microsoft.com/office/drawing/2014/main" id="{300A5D8A-1BDD-41F8-A58F-E9368374E19B}"/>
            </a:ext>
          </a:extLst>
        </xdr:cNvPr>
        <xdr:cNvSpPr txBox="1"/>
      </xdr:nvSpPr>
      <xdr:spPr>
        <a:xfrm>
          <a:off x="34370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5" name="直線コネクタ 164">
          <a:extLst>
            <a:ext uri="{FF2B5EF4-FFF2-40B4-BE49-F238E27FC236}">
              <a16:creationId xmlns:a16="http://schemas.microsoft.com/office/drawing/2014/main" id="{370E86FA-EE3C-49DB-BA80-1FE6700269C2}"/>
            </a:ext>
          </a:extLst>
        </xdr:cNvPr>
        <xdr:cNvCxnSpPr/>
      </xdr:nvCxnSpPr>
      <xdr:spPr>
        <a:xfrm>
          <a:off x="68580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6" name="テキスト ボックス 165">
          <a:extLst>
            <a:ext uri="{FF2B5EF4-FFF2-40B4-BE49-F238E27FC236}">
              <a16:creationId xmlns:a16="http://schemas.microsoft.com/office/drawing/2014/main" id="{95C98006-5059-483B-BAAB-33DED52E0C68}"/>
            </a:ext>
          </a:extLst>
        </xdr:cNvPr>
        <xdr:cNvSpPr txBox="1"/>
      </xdr:nvSpPr>
      <xdr:spPr>
        <a:xfrm>
          <a:off x="34370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7" name="直線コネクタ 166">
          <a:extLst>
            <a:ext uri="{FF2B5EF4-FFF2-40B4-BE49-F238E27FC236}">
              <a16:creationId xmlns:a16="http://schemas.microsoft.com/office/drawing/2014/main" id="{E33BD5AB-8A7E-46A9-A5E9-92E1F5EBCAC5}"/>
            </a:ext>
          </a:extLst>
        </xdr:cNvPr>
        <xdr:cNvCxnSpPr/>
      </xdr:nvCxnSpPr>
      <xdr:spPr>
        <a:xfrm>
          <a:off x="68580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8" name="テキスト ボックス 167">
          <a:extLst>
            <a:ext uri="{FF2B5EF4-FFF2-40B4-BE49-F238E27FC236}">
              <a16:creationId xmlns:a16="http://schemas.microsoft.com/office/drawing/2014/main" id="{EADEC205-6FBF-4C2E-B531-3126D0836205}"/>
            </a:ext>
          </a:extLst>
        </xdr:cNvPr>
        <xdr:cNvSpPr txBox="1"/>
      </xdr:nvSpPr>
      <xdr:spPr>
        <a:xfrm>
          <a:off x="34370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9" name="直線コネクタ 168">
          <a:extLst>
            <a:ext uri="{FF2B5EF4-FFF2-40B4-BE49-F238E27FC236}">
              <a16:creationId xmlns:a16="http://schemas.microsoft.com/office/drawing/2014/main" id="{43E6526B-DA46-4D71-B896-B9B953239233}"/>
            </a:ext>
          </a:extLst>
        </xdr:cNvPr>
        <xdr:cNvCxnSpPr/>
      </xdr:nvCxnSpPr>
      <xdr:spPr>
        <a:xfrm>
          <a:off x="68580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70" name="テキスト ボックス 169">
          <a:extLst>
            <a:ext uri="{FF2B5EF4-FFF2-40B4-BE49-F238E27FC236}">
              <a16:creationId xmlns:a16="http://schemas.microsoft.com/office/drawing/2014/main" id="{9140BF2F-768D-434B-ABC1-2C1542E82ADE}"/>
            </a:ext>
          </a:extLst>
        </xdr:cNvPr>
        <xdr:cNvSpPr txBox="1"/>
      </xdr:nvSpPr>
      <xdr:spPr>
        <a:xfrm>
          <a:off x="34370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1" name="直線コネクタ 170">
          <a:extLst>
            <a:ext uri="{FF2B5EF4-FFF2-40B4-BE49-F238E27FC236}">
              <a16:creationId xmlns:a16="http://schemas.microsoft.com/office/drawing/2014/main" id="{64A4A98C-1367-4FB9-8A14-3025200BD864}"/>
            </a:ext>
          </a:extLst>
        </xdr:cNvPr>
        <xdr:cNvCxnSpPr/>
      </xdr:nvCxnSpPr>
      <xdr:spPr>
        <a:xfrm>
          <a:off x="68580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2" name="テキスト ボックス 171">
          <a:extLst>
            <a:ext uri="{FF2B5EF4-FFF2-40B4-BE49-F238E27FC236}">
              <a16:creationId xmlns:a16="http://schemas.microsoft.com/office/drawing/2014/main" id="{02C1E963-D63B-4B7F-AA08-1BACBE45BD5B}"/>
            </a:ext>
          </a:extLst>
        </xdr:cNvPr>
        <xdr:cNvSpPr txBox="1"/>
      </xdr:nvSpPr>
      <xdr:spPr>
        <a:xfrm>
          <a:off x="386866" y="932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3" name="直線コネクタ 172">
          <a:extLst>
            <a:ext uri="{FF2B5EF4-FFF2-40B4-BE49-F238E27FC236}">
              <a16:creationId xmlns:a16="http://schemas.microsoft.com/office/drawing/2014/main" id="{1BA362E5-6ABA-4531-8B1C-65B4271EAE89}"/>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a:extLst>
            <a:ext uri="{FF2B5EF4-FFF2-40B4-BE49-F238E27FC236}">
              <a16:creationId xmlns:a16="http://schemas.microsoft.com/office/drawing/2014/main" id="{3BD932F7-1F3D-4E79-81B2-A50CE5E147E9}"/>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40822</xdr:rowOff>
    </xdr:from>
    <xdr:to>
      <xdr:col>24</xdr:col>
      <xdr:colOff>62865</xdr:colOff>
      <xdr:row>64</xdr:row>
      <xdr:rowOff>11430</xdr:rowOff>
    </xdr:to>
    <xdr:cxnSp macro="">
      <xdr:nvCxnSpPr>
        <xdr:cNvPr id="175" name="直線コネクタ 174">
          <a:extLst>
            <a:ext uri="{FF2B5EF4-FFF2-40B4-BE49-F238E27FC236}">
              <a16:creationId xmlns:a16="http://schemas.microsoft.com/office/drawing/2014/main" id="{BBD0CA82-143D-47B4-ACB2-2D23F3DF05F4}"/>
            </a:ext>
          </a:extLst>
        </xdr:cNvPr>
        <xdr:cNvCxnSpPr/>
      </xdr:nvCxnSpPr>
      <xdr:spPr>
        <a:xfrm flipV="1">
          <a:off x="4173855" y="9470572"/>
          <a:ext cx="0" cy="15174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15257</xdr:rowOff>
    </xdr:from>
    <xdr:ext cx="405111" cy="259045"/>
    <xdr:sp macro="" textlink="">
      <xdr:nvSpPr>
        <xdr:cNvPr id="176" name="【橋りょう・トンネル】&#10;有形固定資産減価償却率最小値テキスト">
          <a:extLst>
            <a:ext uri="{FF2B5EF4-FFF2-40B4-BE49-F238E27FC236}">
              <a16:creationId xmlns:a16="http://schemas.microsoft.com/office/drawing/2014/main" id="{67218C65-0E3C-4F50-8C1B-AEE5C8BE74E1}"/>
            </a:ext>
          </a:extLst>
        </xdr:cNvPr>
        <xdr:cNvSpPr txBox="1"/>
      </xdr:nvSpPr>
      <xdr:spPr>
        <a:xfrm>
          <a:off x="4212590" y="1099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11430</xdr:rowOff>
    </xdr:from>
    <xdr:to>
      <xdr:col>24</xdr:col>
      <xdr:colOff>152400</xdr:colOff>
      <xdr:row>64</xdr:row>
      <xdr:rowOff>11430</xdr:rowOff>
    </xdr:to>
    <xdr:cxnSp macro="">
      <xdr:nvCxnSpPr>
        <xdr:cNvPr id="177" name="直線コネクタ 176">
          <a:extLst>
            <a:ext uri="{FF2B5EF4-FFF2-40B4-BE49-F238E27FC236}">
              <a16:creationId xmlns:a16="http://schemas.microsoft.com/office/drawing/2014/main" id="{AC38A0EC-8920-430B-9EC6-6FE199B42EBE}"/>
            </a:ext>
          </a:extLst>
        </xdr:cNvPr>
        <xdr:cNvCxnSpPr/>
      </xdr:nvCxnSpPr>
      <xdr:spPr>
        <a:xfrm>
          <a:off x="4112260" y="109880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158949</xdr:rowOff>
    </xdr:from>
    <xdr:ext cx="340478" cy="259045"/>
    <xdr:sp macro="" textlink="">
      <xdr:nvSpPr>
        <xdr:cNvPr id="178" name="【橋りょう・トンネル】&#10;有形固定資産減価償却率最大値テキスト">
          <a:extLst>
            <a:ext uri="{FF2B5EF4-FFF2-40B4-BE49-F238E27FC236}">
              <a16:creationId xmlns:a16="http://schemas.microsoft.com/office/drawing/2014/main" id="{79A25DB6-B6A1-4A53-AD52-3807ABB31DA7}"/>
            </a:ext>
          </a:extLst>
        </xdr:cNvPr>
        <xdr:cNvSpPr txBox="1"/>
      </xdr:nvSpPr>
      <xdr:spPr>
        <a:xfrm>
          <a:off x="4212590" y="924770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40822</xdr:rowOff>
    </xdr:from>
    <xdr:to>
      <xdr:col>24</xdr:col>
      <xdr:colOff>152400</xdr:colOff>
      <xdr:row>55</xdr:row>
      <xdr:rowOff>40822</xdr:rowOff>
    </xdr:to>
    <xdr:cxnSp macro="">
      <xdr:nvCxnSpPr>
        <xdr:cNvPr id="179" name="直線コネクタ 178">
          <a:extLst>
            <a:ext uri="{FF2B5EF4-FFF2-40B4-BE49-F238E27FC236}">
              <a16:creationId xmlns:a16="http://schemas.microsoft.com/office/drawing/2014/main" id="{74A7F829-DA34-417A-B262-FFA9C60BB5B4}"/>
            </a:ext>
          </a:extLst>
        </xdr:cNvPr>
        <xdr:cNvCxnSpPr/>
      </xdr:nvCxnSpPr>
      <xdr:spPr>
        <a:xfrm>
          <a:off x="4112260" y="947057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46826</xdr:rowOff>
    </xdr:from>
    <xdr:ext cx="405111" cy="259045"/>
    <xdr:sp macro="" textlink="">
      <xdr:nvSpPr>
        <xdr:cNvPr id="180" name="【橋りょう・トンネル】&#10;有形固定資産減価償却率平均値テキスト">
          <a:extLst>
            <a:ext uri="{FF2B5EF4-FFF2-40B4-BE49-F238E27FC236}">
              <a16:creationId xmlns:a16="http://schemas.microsoft.com/office/drawing/2014/main" id="{3411BCAB-2643-49AE-8CE3-1A66F1C49F36}"/>
            </a:ext>
          </a:extLst>
        </xdr:cNvPr>
        <xdr:cNvSpPr txBox="1"/>
      </xdr:nvSpPr>
      <xdr:spPr>
        <a:xfrm>
          <a:off x="4212590" y="1050718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68399</xdr:rowOff>
    </xdr:from>
    <xdr:to>
      <xdr:col>24</xdr:col>
      <xdr:colOff>114300</xdr:colOff>
      <xdr:row>61</xdr:row>
      <xdr:rowOff>169999</xdr:rowOff>
    </xdr:to>
    <xdr:sp macro="" textlink="">
      <xdr:nvSpPr>
        <xdr:cNvPr id="181" name="フローチャート: 判断 180">
          <a:extLst>
            <a:ext uri="{FF2B5EF4-FFF2-40B4-BE49-F238E27FC236}">
              <a16:creationId xmlns:a16="http://schemas.microsoft.com/office/drawing/2014/main" id="{EF486277-92E7-4A5D-8587-2B9BD4219B7A}"/>
            </a:ext>
          </a:extLst>
        </xdr:cNvPr>
        <xdr:cNvSpPr/>
      </xdr:nvSpPr>
      <xdr:spPr>
        <a:xfrm>
          <a:off x="4131310" y="10524944"/>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50437</xdr:rowOff>
    </xdr:from>
    <xdr:to>
      <xdr:col>20</xdr:col>
      <xdr:colOff>38100</xdr:colOff>
      <xdr:row>61</xdr:row>
      <xdr:rowOff>152037</xdr:rowOff>
    </xdr:to>
    <xdr:sp macro="" textlink="">
      <xdr:nvSpPr>
        <xdr:cNvPr id="182" name="フローチャート: 判断 181">
          <a:extLst>
            <a:ext uri="{FF2B5EF4-FFF2-40B4-BE49-F238E27FC236}">
              <a16:creationId xmlns:a16="http://schemas.microsoft.com/office/drawing/2014/main" id="{410FA6CF-D22F-4D85-A2B5-5CABBD54B772}"/>
            </a:ext>
          </a:extLst>
        </xdr:cNvPr>
        <xdr:cNvSpPr/>
      </xdr:nvSpPr>
      <xdr:spPr>
        <a:xfrm>
          <a:off x="3388360" y="1051269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34109</xdr:rowOff>
    </xdr:from>
    <xdr:to>
      <xdr:col>15</xdr:col>
      <xdr:colOff>101600</xdr:colOff>
      <xdr:row>61</xdr:row>
      <xdr:rowOff>135709</xdr:rowOff>
    </xdr:to>
    <xdr:sp macro="" textlink="">
      <xdr:nvSpPr>
        <xdr:cNvPr id="183" name="フローチャート: 判断 182">
          <a:extLst>
            <a:ext uri="{FF2B5EF4-FFF2-40B4-BE49-F238E27FC236}">
              <a16:creationId xmlns:a16="http://schemas.microsoft.com/office/drawing/2014/main" id="{F579B4E1-9064-4BE8-B55C-2BE00AC0FC3C}"/>
            </a:ext>
          </a:extLst>
        </xdr:cNvPr>
        <xdr:cNvSpPr/>
      </xdr:nvSpPr>
      <xdr:spPr>
        <a:xfrm>
          <a:off x="2571750" y="10490654"/>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21046</xdr:rowOff>
    </xdr:from>
    <xdr:to>
      <xdr:col>10</xdr:col>
      <xdr:colOff>165100</xdr:colOff>
      <xdr:row>61</xdr:row>
      <xdr:rowOff>122646</xdr:rowOff>
    </xdr:to>
    <xdr:sp macro="" textlink="">
      <xdr:nvSpPr>
        <xdr:cNvPr id="184" name="フローチャート: 判断 183">
          <a:extLst>
            <a:ext uri="{FF2B5EF4-FFF2-40B4-BE49-F238E27FC236}">
              <a16:creationId xmlns:a16="http://schemas.microsoft.com/office/drawing/2014/main" id="{5F1736FA-CB70-4B1C-8CB1-8DAB23187FFA}"/>
            </a:ext>
          </a:extLst>
        </xdr:cNvPr>
        <xdr:cNvSpPr/>
      </xdr:nvSpPr>
      <xdr:spPr>
        <a:xfrm>
          <a:off x="1774190" y="10475686"/>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114119</xdr:rowOff>
    </xdr:from>
    <xdr:to>
      <xdr:col>6</xdr:col>
      <xdr:colOff>38100</xdr:colOff>
      <xdr:row>61</xdr:row>
      <xdr:rowOff>44269</xdr:rowOff>
    </xdr:to>
    <xdr:sp macro="" textlink="">
      <xdr:nvSpPr>
        <xdr:cNvPr id="185" name="フローチャート: 判断 184">
          <a:extLst>
            <a:ext uri="{FF2B5EF4-FFF2-40B4-BE49-F238E27FC236}">
              <a16:creationId xmlns:a16="http://schemas.microsoft.com/office/drawing/2014/main" id="{1A709C21-0B1E-4AAC-B650-17E0D2E8BF64}"/>
            </a:ext>
          </a:extLst>
        </xdr:cNvPr>
        <xdr:cNvSpPr/>
      </xdr:nvSpPr>
      <xdr:spPr>
        <a:xfrm>
          <a:off x="988060" y="10401119"/>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6CC9425E-ADA5-44CE-A88E-6B5F29757CC4}"/>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198EEF02-B2FB-4EBA-A177-A12358714EA0}"/>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C821D605-9C32-460D-AE9C-1DD25C5E2CE5}"/>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C2CA3673-A9BA-4EEF-A4F7-4DE5578023EE}"/>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7509E61B-5DBA-46BD-A57A-B07B564E6CEA}"/>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39007</xdr:rowOff>
    </xdr:from>
    <xdr:to>
      <xdr:col>24</xdr:col>
      <xdr:colOff>114300</xdr:colOff>
      <xdr:row>61</xdr:row>
      <xdr:rowOff>140607</xdr:rowOff>
    </xdr:to>
    <xdr:sp macro="" textlink="">
      <xdr:nvSpPr>
        <xdr:cNvPr id="191" name="楕円 190">
          <a:extLst>
            <a:ext uri="{FF2B5EF4-FFF2-40B4-BE49-F238E27FC236}">
              <a16:creationId xmlns:a16="http://schemas.microsoft.com/office/drawing/2014/main" id="{1E5E4E7A-0CBA-45F0-AA15-97D8FD61332E}"/>
            </a:ext>
          </a:extLst>
        </xdr:cNvPr>
        <xdr:cNvSpPr/>
      </xdr:nvSpPr>
      <xdr:spPr>
        <a:xfrm>
          <a:off x="4131310" y="1049745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61884</xdr:rowOff>
    </xdr:from>
    <xdr:ext cx="405111" cy="259045"/>
    <xdr:sp macro="" textlink="">
      <xdr:nvSpPr>
        <xdr:cNvPr id="192" name="【橋りょう・トンネル】&#10;有形固定資産減価償却率該当値テキスト">
          <a:extLst>
            <a:ext uri="{FF2B5EF4-FFF2-40B4-BE49-F238E27FC236}">
              <a16:creationId xmlns:a16="http://schemas.microsoft.com/office/drawing/2014/main" id="{00D710E4-D5AB-473E-849C-6FAAC1D082C6}"/>
            </a:ext>
          </a:extLst>
        </xdr:cNvPr>
        <xdr:cNvSpPr txBox="1"/>
      </xdr:nvSpPr>
      <xdr:spPr>
        <a:xfrm>
          <a:off x="4212590" y="103450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34109</xdr:rowOff>
    </xdr:from>
    <xdr:to>
      <xdr:col>20</xdr:col>
      <xdr:colOff>38100</xdr:colOff>
      <xdr:row>61</xdr:row>
      <xdr:rowOff>135709</xdr:rowOff>
    </xdr:to>
    <xdr:sp macro="" textlink="">
      <xdr:nvSpPr>
        <xdr:cNvPr id="193" name="楕円 192">
          <a:extLst>
            <a:ext uri="{FF2B5EF4-FFF2-40B4-BE49-F238E27FC236}">
              <a16:creationId xmlns:a16="http://schemas.microsoft.com/office/drawing/2014/main" id="{49267F70-C431-489D-AF75-D730D0A992AE}"/>
            </a:ext>
          </a:extLst>
        </xdr:cNvPr>
        <xdr:cNvSpPr/>
      </xdr:nvSpPr>
      <xdr:spPr>
        <a:xfrm>
          <a:off x="3388360" y="10490654"/>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84909</xdr:rowOff>
    </xdr:from>
    <xdr:to>
      <xdr:col>24</xdr:col>
      <xdr:colOff>63500</xdr:colOff>
      <xdr:row>61</xdr:row>
      <xdr:rowOff>89807</xdr:rowOff>
    </xdr:to>
    <xdr:cxnSp macro="">
      <xdr:nvCxnSpPr>
        <xdr:cNvPr id="194" name="直線コネクタ 193">
          <a:extLst>
            <a:ext uri="{FF2B5EF4-FFF2-40B4-BE49-F238E27FC236}">
              <a16:creationId xmlns:a16="http://schemas.microsoft.com/office/drawing/2014/main" id="{22709091-EFC5-4D01-ABBA-ABB9697EC5EE}"/>
            </a:ext>
          </a:extLst>
        </xdr:cNvPr>
        <xdr:cNvCxnSpPr/>
      </xdr:nvCxnSpPr>
      <xdr:spPr>
        <a:xfrm>
          <a:off x="3431540" y="10545264"/>
          <a:ext cx="742950" cy="6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3084</xdr:rowOff>
    </xdr:from>
    <xdr:to>
      <xdr:col>15</xdr:col>
      <xdr:colOff>101600</xdr:colOff>
      <xdr:row>61</xdr:row>
      <xdr:rowOff>104684</xdr:rowOff>
    </xdr:to>
    <xdr:sp macro="" textlink="">
      <xdr:nvSpPr>
        <xdr:cNvPr id="195" name="楕円 194">
          <a:extLst>
            <a:ext uri="{FF2B5EF4-FFF2-40B4-BE49-F238E27FC236}">
              <a16:creationId xmlns:a16="http://schemas.microsoft.com/office/drawing/2014/main" id="{C028251F-FA02-46B8-ACDC-D91A2EF34819}"/>
            </a:ext>
          </a:extLst>
        </xdr:cNvPr>
        <xdr:cNvSpPr/>
      </xdr:nvSpPr>
      <xdr:spPr>
        <a:xfrm>
          <a:off x="2571750" y="10461534"/>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53884</xdr:rowOff>
    </xdr:from>
    <xdr:to>
      <xdr:col>19</xdr:col>
      <xdr:colOff>177800</xdr:colOff>
      <xdr:row>61</xdr:row>
      <xdr:rowOff>84909</xdr:rowOff>
    </xdr:to>
    <xdr:cxnSp macro="">
      <xdr:nvCxnSpPr>
        <xdr:cNvPr id="196" name="直線コネクタ 195">
          <a:extLst>
            <a:ext uri="{FF2B5EF4-FFF2-40B4-BE49-F238E27FC236}">
              <a16:creationId xmlns:a16="http://schemas.microsoft.com/office/drawing/2014/main" id="{1B81F214-4841-40A0-8F52-F767CA4844FA}"/>
            </a:ext>
          </a:extLst>
        </xdr:cNvPr>
        <xdr:cNvCxnSpPr/>
      </xdr:nvCxnSpPr>
      <xdr:spPr>
        <a:xfrm>
          <a:off x="2626360" y="10516144"/>
          <a:ext cx="805180" cy="29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156573</xdr:rowOff>
    </xdr:from>
    <xdr:to>
      <xdr:col>10</xdr:col>
      <xdr:colOff>165100</xdr:colOff>
      <xdr:row>61</xdr:row>
      <xdr:rowOff>86723</xdr:rowOff>
    </xdr:to>
    <xdr:sp macro="" textlink="">
      <xdr:nvSpPr>
        <xdr:cNvPr id="197" name="楕円 196">
          <a:extLst>
            <a:ext uri="{FF2B5EF4-FFF2-40B4-BE49-F238E27FC236}">
              <a16:creationId xmlns:a16="http://schemas.microsoft.com/office/drawing/2014/main" id="{B8443EC1-44CB-4651-8ED1-8FA485374904}"/>
            </a:ext>
          </a:extLst>
        </xdr:cNvPr>
        <xdr:cNvSpPr/>
      </xdr:nvSpPr>
      <xdr:spPr>
        <a:xfrm>
          <a:off x="1774190" y="10445478"/>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35923</xdr:rowOff>
    </xdr:from>
    <xdr:to>
      <xdr:col>15</xdr:col>
      <xdr:colOff>50800</xdr:colOff>
      <xdr:row>61</xdr:row>
      <xdr:rowOff>53884</xdr:rowOff>
    </xdr:to>
    <xdr:cxnSp macro="">
      <xdr:nvCxnSpPr>
        <xdr:cNvPr id="198" name="直線コネクタ 197">
          <a:extLst>
            <a:ext uri="{FF2B5EF4-FFF2-40B4-BE49-F238E27FC236}">
              <a16:creationId xmlns:a16="http://schemas.microsoft.com/office/drawing/2014/main" id="{D1E5FC49-CFE4-48D9-A3EA-91BE51188B5D}"/>
            </a:ext>
          </a:extLst>
        </xdr:cNvPr>
        <xdr:cNvCxnSpPr/>
      </xdr:nvCxnSpPr>
      <xdr:spPr>
        <a:xfrm>
          <a:off x="1828800" y="10494373"/>
          <a:ext cx="79756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130447</xdr:rowOff>
    </xdr:from>
    <xdr:to>
      <xdr:col>6</xdr:col>
      <xdr:colOff>38100</xdr:colOff>
      <xdr:row>61</xdr:row>
      <xdr:rowOff>60597</xdr:rowOff>
    </xdr:to>
    <xdr:sp macro="" textlink="">
      <xdr:nvSpPr>
        <xdr:cNvPr id="199" name="楕円 198">
          <a:extLst>
            <a:ext uri="{FF2B5EF4-FFF2-40B4-BE49-F238E27FC236}">
              <a16:creationId xmlns:a16="http://schemas.microsoft.com/office/drawing/2014/main" id="{B0C3ADEA-B892-4C55-9B50-DC1817DA22FB}"/>
            </a:ext>
          </a:extLst>
        </xdr:cNvPr>
        <xdr:cNvSpPr/>
      </xdr:nvSpPr>
      <xdr:spPr>
        <a:xfrm>
          <a:off x="988060" y="10421257"/>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9797</xdr:rowOff>
    </xdr:from>
    <xdr:to>
      <xdr:col>10</xdr:col>
      <xdr:colOff>114300</xdr:colOff>
      <xdr:row>61</xdr:row>
      <xdr:rowOff>35923</xdr:rowOff>
    </xdr:to>
    <xdr:cxnSp macro="">
      <xdr:nvCxnSpPr>
        <xdr:cNvPr id="200" name="直線コネクタ 199">
          <a:extLst>
            <a:ext uri="{FF2B5EF4-FFF2-40B4-BE49-F238E27FC236}">
              <a16:creationId xmlns:a16="http://schemas.microsoft.com/office/drawing/2014/main" id="{38F7609F-9444-4885-B634-5C05833DC107}"/>
            </a:ext>
          </a:extLst>
        </xdr:cNvPr>
        <xdr:cNvCxnSpPr/>
      </xdr:nvCxnSpPr>
      <xdr:spPr>
        <a:xfrm>
          <a:off x="1031240" y="10470152"/>
          <a:ext cx="797560" cy="24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143164</xdr:rowOff>
    </xdr:from>
    <xdr:ext cx="405111" cy="259045"/>
    <xdr:sp macro="" textlink="">
      <xdr:nvSpPr>
        <xdr:cNvPr id="201" name="n_1aveValue【橋りょう・トンネル】&#10;有形固定資産減価償却率">
          <a:extLst>
            <a:ext uri="{FF2B5EF4-FFF2-40B4-BE49-F238E27FC236}">
              <a16:creationId xmlns:a16="http://schemas.microsoft.com/office/drawing/2014/main" id="{C43BB4C2-FA58-47CA-94E2-5FFAC873FC10}"/>
            </a:ext>
          </a:extLst>
        </xdr:cNvPr>
        <xdr:cNvSpPr txBox="1"/>
      </xdr:nvSpPr>
      <xdr:spPr>
        <a:xfrm>
          <a:off x="3239144" y="10599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126836</xdr:rowOff>
    </xdr:from>
    <xdr:ext cx="405111" cy="259045"/>
    <xdr:sp macro="" textlink="">
      <xdr:nvSpPr>
        <xdr:cNvPr id="202" name="n_2aveValue【橋りょう・トンネル】&#10;有形固定資産減価償却率">
          <a:extLst>
            <a:ext uri="{FF2B5EF4-FFF2-40B4-BE49-F238E27FC236}">
              <a16:creationId xmlns:a16="http://schemas.microsoft.com/office/drawing/2014/main" id="{7871AB7D-0327-48CE-87FA-31B8A50EFD50}"/>
            </a:ext>
          </a:extLst>
        </xdr:cNvPr>
        <xdr:cNvSpPr txBox="1"/>
      </xdr:nvSpPr>
      <xdr:spPr>
        <a:xfrm>
          <a:off x="2439044" y="105890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113773</xdr:rowOff>
    </xdr:from>
    <xdr:ext cx="405111" cy="259045"/>
    <xdr:sp macro="" textlink="">
      <xdr:nvSpPr>
        <xdr:cNvPr id="203" name="n_3aveValue【橋りょう・トンネル】&#10;有形固定資産減価償却率">
          <a:extLst>
            <a:ext uri="{FF2B5EF4-FFF2-40B4-BE49-F238E27FC236}">
              <a16:creationId xmlns:a16="http://schemas.microsoft.com/office/drawing/2014/main" id="{B1669C0F-FDED-4487-9A1F-1CC1C3915068}"/>
            </a:ext>
          </a:extLst>
        </xdr:cNvPr>
        <xdr:cNvSpPr txBox="1"/>
      </xdr:nvSpPr>
      <xdr:spPr>
        <a:xfrm>
          <a:off x="1641484" y="10572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60796</xdr:rowOff>
    </xdr:from>
    <xdr:ext cx="405111" cy="259045"/>
    <xdr:sp macro="" textlink="">
      <xdr:nvSpPr>
        <xdr:cNvPr id="204" name="n_4aveValue【橋りょう・トンネル】&#10;有形固定資産減価償却率">
          <a:extLst>
            <a:ext uri="{FF2B5EF4-FFF2-40B4-BE49-F238E27FC236}">
              <a16:creationId xmlns:a16="http://schemas.microsoft.com/office/drawing/2014/main" id="{32AE01D1-420F-49F8-AAC6-5AC056E81A1D}"/>
            </a:ext>
          </a:extLst>
        </xdr:cNvPr>
        <xdr:cNvSpPr txBox="1"/>
      </xdr:nvSpPr>
      <xdr:spPr>
        <a:xfrm>
          <a:off x="855354" y="101725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152236</xdr:rowOff>
    </xdr:from>
    <xdr:ext cx="405111" cy="259045"/>
    <xdr:sp macro="" textlink="">
      <xdr:nvSpPr>
        <xdr:cNvPr id="205" name="n_1mainValue【橋りょう・トンネル】&#10;有形固定資産減価償却率">
          <a:extLst>
            <a:ext uri="{FF2B5EF4-FFF2-40B4-BE49-F238E27FC236}">
              <a16:creationId xmlns:a16="http://schemas.microsoft.com/office/drawing/2014/main" id="{C21A2BAA-05B1-45E0-A68C-A9B4C660AA5F}"/>
            </a:ext>
          </a:extLst>
        </xdr:cNvPr>
        <xdr:cNvSpPr txBox="1"/>
      </xdr:nvSpPr>
      <xdr:spPr>
        <a:xfrm>
          <a:off x="3239144" y="102677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121211</xdr:rowOff>
    </xdr:from>
    <xdr:ext cx="405111" cy="259045"/>
    <xdr:sp macro="" textlink="">
      <xdr:nvSpPr>
        <xdr:cNvPr id="206" name="n_2mainValue【橋りょう・トンネル】&#10;有形固定資産減価償却率">
          <a:extLst>
            <a:ext uri="{FF2B5EF4-FFF2-40B4-BE49-F238E27FC236}">
              <a16:creationId xmlns:a16="http://schemas.microsoft.com/office/drawing/2014/main" id="{99DC86DC-C171-44B4-9BE3-0EDB69BCBE8B}"/>
            </a:ext>
          </a:extLst>
        </xdr:cNvPr>
        <xdr:cNvSpPr txBox="1"/>
      </xdr:nvSpPr>
      <xdr:spPr>
        <a:xfrm>
          <a:off x="2439044" y="10238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103250</xdr:rowOff>
    </xdr:from>
    <xdr:ext cx="405111" cy="259045"/>
    <xdr:sp macro="" textlink="">
      <xdr:nvSpPr>
        <xdr:cNvPr id="207" name="n_3mainValue【橋りょう・トンネル】&#10;有形固定資産減価償却率">
          <a:extLst>
            <a:ext uri="{FF2B5EF4-FFF2-40B4-BE49-F238E27FC236}">
              <a16:creationId xmlns:a16="http://schemas.microsoft.com/office/drawing/2014/main" id="{F5637B71-29C8-4CD4-B120-94E87C6CC506}"/>
            </a:ext>
          </a:extLst>
        </xdr:cNvPr>
        <xdr:cNvSpPr txBox="1"/>
      </xdr:nvSpPr>
      <xdr:spPr>
        <a:xfrm>
          <a:off x="1641484" y="10216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51724</xdr:rowOff>
    </xdr:from>
    <xdr:ext cx="405111" cy="259045"/>
    <xdr:sp macro="" textlink="">
      <xdr:nvSpPr>
        <xdr:cNvPr id="208" name="n_4mainValue【橋りょう・トンネル】&#10;有形固定資産減価償却率">
          <a:extLst>
            <a:ext uri="{FF2B5EF4-FFF2-40B4-BE49-F238E27FC236}">
              <a16:creationId xmlns:a16="http://schemas.microsoft.com/office/drawing/2014/main" id="{6C36F199-6FA2-48A9-804C-E85149457D3A}"/>
            </a:ext>
          </a:extLst>
        </xdr:cNvPr>
        <xdr:cNvSpPr txBox="1"/>
      </xdr:nvSpPr>
      <xdr:spPr>
        <a:xfrm>
          <a:off x="855354" y="10513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2A42A601-4B89-48FE-8844-153956350499}"/>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72443B42-7E91-4715-ACDF-1BC7BD6DBE05}"/>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B993E5A9-7105-4301-817A-B8D0CABF3C24}"/>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91A17DDB-A661-4905-B6F0-2A98FE93981F}"/>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9437541F-FA5E-4A7C-BE7E-39F290111F86}"/>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DB1029F7-5FD9-40A4-9ECD-F2DF0F031639}"/>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C87E7063-8FAA-4DAB-865B-F450BC8955EF}"/>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36300622-A245-49C6-A56D-839D8F757AB7}"/>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E01D64E7-6DF0-4046-88EB-E2E7AAB8EFE2}"/>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11BD48DF-2A4D-44B7-BCEE-DAFC4C6656A6}"/>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59801E9B-E2C4-43A4-AA7C-E8B8F356D56D}"/>
            </a:ext>
          </a:extLst>
        </xdr:cNvPr>
        <xdr:cNvCxnSpPr/>
      </xdr:nvCxnSpPr>
      <xdr:spPr>
        <a:xfrm>
          <a:off x="5960110"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20" name="テキスト ボックス 219">
          <a:extLst>
            <a:ext uri="{FF2B5EF4-FFF2-40B4-BE49-F238E27FC236}">
              <a16:creationId xmlns:a16="http://schemas.microsoft.com/office/drawing/2014/main" id="{D5ADE35A-7C0F-4FB4-AF8D-A2818FBA1721}"/>
            </a:ext>
          </a:extLst>
        </xdr:cNvPr>
        <xdr:cNvSpPr txBox="1"/>
      </xdr:nvSpPr>
      <xdr:spPr>
        <a:xfrm>
          <a:off x="5724659" y="1090487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B1DBB525-F911-43BB-B55C-A85353E59EA7}"/>
            </a:ext>
          </a:extLst>
        </xdr:cNvPr>
        <xdr:cNvCxnSpPr/>
      </xdr:nvCxnSpPr>
      <xdr:spPr>
        <a:xfrm>
          <a:off x="5960110" y="1066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2" name="テキスト ボックス 221">
          <a:extLst>
            <a:ext uri="{FF2B5EF4-FFF2-40B4-BE49-F238E27FC236}">
              <a16:creationId xmlns:a16="http://schemas.microsoft.com/office/drawing/2014/main" id="{DF0ABF8B-5ED0-4E90-A285-98D408DF7A3A}"/>
            </a:ext>
          </a:extLst>
        </xdr:cNvPr>
        <xdr:cNvSpPr txBox="1"/>
      </xdr:nvSpPr>
      <xdr:spPr>
        <a:xfrm>
          <a:off x="5416126" y="10523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69D04B2E-C7A7-460C-991F-6549BE9D06DA}"/>
            </a:ext>
          </a:extLst>
        </xdr:cNvPr>
        <xdr:cNvCxnSpPr/>
      </xdr:nvCxnSpPr>
      <xdr:spPr>
        <a:xfrm>
          <a:off x="5960110" y="1028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4" name="テキスト ボックス 223">
          <a:extLst>
            <a:ext uri="{FF2B5EF4-FFF2-40B4-BE49-F238E27FC236}">
              <a16:creationId xmlns:a16="http://schemas.microsoft.com/office/drawing/2014/main" id="{09CFB336-3D7F-4F47-99E6-89AA8DC26DA3}"/>
            </a:ext>
          </a:extLst>
        </xdr:cNvPr>
        <xdr:cNvSpPr txBox="1"/>
      </xdr:nvSpPr>
      <xdr:spPr>
        <a:xfrm>
          <a:off x="5416126" y="10142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B6D0F109-3577-4E90-BA98-BF454BA61930}"/>
            </a:ext>
          </a:extLst>
        </xdr:cNvPr>
        <xdr:cNvCxnSpPr/>
      </xdr:nvCxnSpPr>
      <xdr:spPr>
        <a:xfrm>
          <a:off x="5960110" y="990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6" name="テキスト ボックス 225">
          <a:extLst>
            <a:ext uri="{FF2B5EF4-FFF2-40B4-BE49-F238E27FC236}">
              <a16:creationId xmlns:a16="http://schemas.microsoft.com/office/drawing/2014/main" id="{8C2DC24C-BA2C-4C65-9878-FD35B8408516}"/>
            </a:ext>
          </a:extLst>
        </xdr:cNvPr>
        <xdr:cNvSpPr txBox="1"/>
      </xdr:nvSpPr>
      <xdr:spPr>
        <a:xfrm>
          <a:off x="5416126" y="9765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29831F34-414F-470B-87D8-017217E45D63}"/>
            </a:ext>
          </a:extLst>
        </xdr:cNvPr>
        <xdr:cNvCxnSpPr/>
      </xdr:nvCxnSpPr>
      <xdr:spPr>
        <a:xfrm>
          <a:off x="5960110" y="952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8" name="テキスト ボックス 227">
          <a:extLst>
            <a:ext uri="{FF2B5EF4-FFF2-40B4-BE49-F238E27FC236}">
              <a16:creationId xmlns:a16="http://schemas.microsoft.com/office/drawing/2014/main" id="{32000176-50CC-4F05-93BF-7AAC13ED0B6C}"/>
            </a:ext>
          </a:extLst>
        </xdr:cNvPr>
        <xdr:cNvSpPr txBox="1"/>
      </xdr:nvSpPr>
      <xdr:spPr>
        <a:xfrm>
          <a:off x="5331688" y="9384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0B6876D2-DF13-4DBE-96F6-F202AED90A5C}"/>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30" name="テキスト ボックス 229">
          <a:extLst>
            <a:ext uri="{FF2B5EF4-FFF2-40B4-BE49-F238E27FC236}">
              <a16:creationId xmlns:a16="http://schemas.microsoft.com/office/drawing/2014/main" id="{5A4AA0D5-DC3D-461A-BA34-2B3685BD4313}"/>
            </a:ext>
          </a:extLst>
        </xdr:cNvPr>
        <xdr:cNvSpPr txBox="1"/>
      </xdr:nvSpPr>
      <xdr:spPr>
        <a:xfrm>
          <a:off x="5331688" y="9003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a:extLst>
            <a:ext uri="{FF2B5EF4-FFF2-40B4-BE49-F238E27FC236}">
              <a16:creationId xmlns:a16="http://schemas.microsoft.com/office/drawing/2014/main" id="{961F36FA-8DE8-4737-AE72-9B82246DA88E}"/>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168439</xdr:rowOff>
    </xdr:from>
    <xdr:to>
      <xdr:col>54</xdr:col>
      <xdr:colOff>189865</xdr:colOff>
      <xdr:row>64</xdr:row>
      <xdr:rowOff>75602</xdr:rowOff>
    </xdr:to>
    <xdr:cxnSp macro="">
      <xdr:nvCxnSpPr>
        <xdr:cNvPr id="232" name="直線コネクタ 231">
          <a:extLst>
            <a:ext uri="{FF2B5EF4-FFF2-40B4-BE49-F238E27FC236}">
              <a16:creationId xmlns:a16="http://schemas.microsoft.com/office/drawing/2014/main" id="{63EE1EE0-71A2-449E-8C8F-E6E907CECF59}"/>
            </a:ext>
          </a:extLst>
        </xdr:cNvPr>
        <xdr:cNvCxnSpPr/>
      </xdr:nvCxnSpPr>
      <xdr:spPr>
        <a:xfrm flipV="1">
          <a:off x="9429115" y="9773449"/>
          <a:ext cx="0" cy="12749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79429</xdr:rowOff>
    </xdr:from>
    <xdr:ext cx="378565" cy="259045"/>
    <xdr:sp macro="" textlink="">
      <xdr:nvSpPr>
        <xdr:cNvPr id="233" name="【橋りょう・トンネル】&#10;一人当たり有形固定資産（償却資産）額最小値テキスト">
          <a:extLst>
            <a:ext uri="{FF2B5EF4-FFF2-40B4-BE49-F238E27FC236}">
              <a16:creationId xmlns:a16="http://schemas.microsoft.com/office/drawing/2014/main" id="{6B885CC1-3797-4D56-B9A3-A81D5524418B}"/>
            </a:ext>
          </a:extLst>
        </xdr:cNvPr>
        <xdr:cNvSpPr txBox="1"/>
      </xdr:nvSpPr>
      <xdr:spPr>
        <a:xfrm>
          <a:off x="9467850" y="110522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75602</xdr:rowOff>
    </xdr:from>
    <xdr:to>
      <xdr:col>55</xdr:col>
      <xdr:colOff>88900</xdr:colOff>
      <xdr:row>64</xdr:row>
      <xdr:rowOff>75602</xdr:rowOff>
    </xdr:to>
    <xdr:cxnSp macro="">
      <xdr:nvCxnSpPr>
        <xdr:cNvPr id="234" name="直線コネクタ 233">
          <a:extLst>
            <a:ext uri="{FF2B5EF4-FFF2-40B4-BE49-F238E27FC236}">
              <a16:creationId xmlns:a16="http://schemas.microsoft.com/office/drawing/2014/main" id="{6C02E41D-74FA-4AEA-A821-27227CF23EC4}"/>
            </a:ext>
          </a:extLst>
        </xdr:cNvPr>
        <xdr:cNvCxnSpPr/>
      </xdr:nvCxnSpPr>
      <xdr:spPr>
        <a:xfrm>
          <a:off x="9356090" y="11048402"/>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115116</xdr:rowOff>
    </xdr:from>
    <xdr:ext cx="690189" cy="259045"/>
    <xdr:sp macro="" textlink="">
      <xdr:nvSpPr>
        <xdr:cNvPr id="235" name="【橋りょう・トンネル】&#10;一人当たり有形固定資産（償却資産）額最大値テキスト">
          <a:extLst>
            <a:ext uri="{FF2B5EF4-FFF2-40B4-BE49-F238E27FC236}">
              <a16:creationId xmlns:a16="http://schemas.microsoft.com/office/drawing/2014/main" id="{2A2CB294-9A7E-40E5-94F9-01D47B6D8E9A}"/>
            </a:ext>
          </a:extLst>
        </xdr:cNvPr>
        <xdr:cNvSpPr txBox="1"/>
      </xdr:nvSpPr>
      <xdr:spPr>
        <a:xfrm>
          <a:off x="9467850" y="954486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168439</xdr:rowOff>
    </xdr:from>
    <xdr:to>
      <xdr:col>55</xdr:col>
      <xdr:colOff>88900</xdr:colOff>
      <xdr:row>56</xdr:row>
      <xdr:rowOff>168439</xdr:rowOff>
    </xdr:to>
    <xdr:cxnSp macro="">
      <xdr:nvCxnSpPr>
        <xdr:cNvPr id="236" name="直線コネクタ 235">
          <a:extLst>
            <a:ext uri="{FF2B5EF4-FFF2-40B4-BE49-F238E27FC236}">
              <a16:creationId xmlns:a16="http://schemas.microsoft.com/office/drawing/2014/main" id="{805A2C3A-574F-4CA6-B69B-04AC0DDD32D5}"/>
            </a:ext>
          </a:extLst>
        </xdr:cNvPr>
        <xdr:cNvCxnSpPr/>
      </xdr:nvCxnSpPr>
      <xdr:spPr>
        <a:xfrm>
          <a:off x="9356090" y="977344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133777</xdr:rowOff>
    </xdr:from>
    <xdr:ext cx="599010" cy="259045"/>
    <xdr:sp macro="" textlink="">
      <xdr:nvSpPr>
        <xdr:cNvPr id="237" name="【橋りょう・トンネル】&#10;一人当たり有形固定資産（償却資産）額平均値テキスト">
          <a:extLst>
            <a:ext uri="{FF2B5EF4-FFF2-40B4-BE49-F238E27FC236}">
              <a16:creationId xmlns:a16="http://schemas.microsoft.com/office/drawing/2014/main" id="{25359239-5B12-4DE2-9A33-EB9041249062}"/>
            </a:ext>
          </a:extLst>
        </xdr:cNvPr>
        <xdr:cNvSpPr txBox="1"/>
      </xdr:nvSpPr>
      <xdr:spPr>
        <a:xfrm>
          <a:off x="9467850" y="1058841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302,677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155350</xdr:rowOff>
    </xdr:from>
    <xdr:to>
      <xdr:col>55</xdr:col>
      <xdr:colOff>50800</xdr:colOff>
      <xdr:row>62</xdr:row>
      <xdr:rowOff>85500</xdr:rowOff>
    </xdr:to>
    <xdr:sp macro="" textlink="">
      <xdr:nvSpPr>
        <xdr:cNvPr id="238" name="フローチャート: 判断 237">
          <a:extLst>
            <a:ext uri="{FF2B5EF4-FFF2-40B4-BE49-F238E27FC236}">
              <a16:creationId xmlns:a16="http://schemas.microsoft.com/office/drawing/2014/main" id="{D1A7765D-65E4-4EDE-A8D3-CF533412A269}"/>
            </a:ext>
          </a:extLst>
        </xdr:cNvPr>
        <xdr:cNvSpPr/>
      </xdr:nvSpPr>
      <xdr:spPr>
        <a:xfrm>
          <a:off x="9394190" y="10613800"/>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157266</xdr:rowOff>
    </xdr:from>
    <xdr:to>
      <xdr:col>50</xdr:col>
      <xdr:colOff>165100</xdr:colOff>
      <xdr:row>62</xdr:row>
      <xdr:rowOff>87416</xdr:rowOff>
    </xdr:to>
    <xdr:sp macro="" textlink="">
      <xdr:nvSpPr>
        <xdr:cNvPr id="239" name="フローチャート: 判断 238">
          <a:extLst>
            <a:ext uri="{FF2B5EF4-FFF2-40B4-BE49-F238E27FC236}">
              <a16:creationId xmlns:a16="http://schemas.microsoft.com/office/drawing/2014/main" id="{737BB48C-DD02-467D-93B2-DDB49601E1D4}"/>
            </a:ext>
          </a:extLst>
        </xdr:cNvPr>
        <xdr:cNvSpPr/>
      </xdr:nvSpPr>
      <xdr:spPr>
        <a:xfrm>
          <a:off x="8632190" y="10617621"/>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167953</xdr:rowOff>
    </xdr:from>
    <xdr:to>
      <xdr:col>46</xdr:col>
      <xdr:colOff>38100</xdr:colOff>
      <xdr:row>62</xdr:row>
      <xdr:rowOff>98103</xdr:rowOff>
    </xdr:to>
    <xdr:sp macro="" textlink="">
      <xdr:nvSpPr>
        <xdr:cNvPr id="240" name="フローチャート: 判断 239">
          <a:extLst>
            <a:ext uri="{FF2B5EF4-FFF2-40B4-BE49-F238E27FC236}">
              <a16:creationId xmlns:a16="http://schemas.microsoft.com/office/drawing/2014/main" id="{16EA5E37-0411-46BB-84E7-DC83BA92DADD}"/>
            </a:ext>
          </a:extLst>
        </xdr:cNvPr>
        <xdr:cNvSpPr/>
      </xdr:nvSpPr>
      <xdr:spPr>
        <a:xfrm>
          <a:off x="7846060" y="10630213"/>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163868</xdr:rowOff>
    </xdr:from>
    <xdr:to>
      <xdr:col>41</xdr:col>
      <xdr:colOff>101600</xdr:colOff>
      <xdr:row>62</xdr:row>
      <xdr:rowOff>94018</xdr:rowOff>
    </xdr:to>
    <xdr:sp macro="" textlink="">
      <xdr:nvSpPr>
        <xdr:cNvPr id="241" name="フローチャート: 判断 240">
          <a:extLst>
            <a:ext uri="{FF2B5EF4-FFF2-40B4-BE49-F238E27FC236}">
              <a16:creationId xmlns:a16="http://schemas.microsoft.com/office/drawing/2014/main" id="{654A11DB-A4BE-4F1C-99BD-B11B51667811}"/>
            </a:ext>
          </a:extLst>
        </xdr:cNvPr>
        <xdr:cNvSpPr/>
      </xdr:nvSpPr>
      <xdr:spPr>
        <a:xfrm>
          <a:off x="7029450" y="1062612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169757</xdr:rowOff>
    </xdr:from>
    <xdr:to>
      <xdr:col>36</xdr:col>
      <xdr:colOff>165100</xdr:colOff>
      <xdr:row>62</xdr:row>
      <xdr:rowOff>99907</xdr:rowOff>
    </xdr:to>
    <xdr:sp macro="" textlink="">
      <xdr:nvSpPr>
        <xdr:cNvPr id="242" name="フローチャート: 判断 241">
          <a:extLst>
            <a:ext uri="{FF2B5EF4-FFF2-40B4-BE49-F238E27FC236}">
              <a16:creationId xmlns:a16="http://schemas.microsoft.com/office/drawing/2014/main" id="{304DE91D-35BD-4677-889A-41C3B831F387}"/>
            </a:ext>
          </a:extLst>
        </xdr:cNvPr>
        <xdr:cNvSpPr/>
      </xdr:nvSpPr>
      <xdr:spPr>
        <a:xfrm>
          <a:off x="6231890" y="10632017"/>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C71FF6F9-D109-4D6D-A306-BDA1CB3A8AB7}"/>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67A316CC-32B3-4A25-ABA2-3D5D39576FC1}"/>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DD9D8BF8-32E2-405F-8C42-9CC91FF6BE74}"/>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C5E6CD06-5307-4765-92A0-979AFB2DC805}"/>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776ADE1F-C36D-4A11-900F-1121F209D08F}"/>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82902</xdr:rowOff>
    </xdr:from>
    <xdr:to>
      <xdr:col>55</xdr:col>
      <xdr:colOff>50800</xdr:colOff>
      <xdr:row>60</xdr:row>
      <xdr:rowOff>13052</xdr:rowOff>
    </xdr:to>
    <xdr:sp macro="" textlink="">
      <xdr:nvSpPr>
        <xdr:cNvPr id="248" name="楕円 247">
          <a:extLst>
            <a:ext uri="{FF2B5EF4-FFF2-40B4-BE49-F238E27FC236}">
              <a16:creationId xmlns:a16="http://schemas.microsoft.com/office/drawing/2014/main" id="{3EEB8648-48C8-49F6-84D4-3AD47C98E721}"/>
            </a:ext>
          </a:extLst>
        </xdr:cNvPr>
        <xdr:cNvSpPr/>
      </xdr:nvSpPr>
      <xdr:spPr>
        <a:xfrm>
          <a:off x="9394190" y="10200357"/>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58</xdr:row>
      <xdr:rowOff>105779</xdr:rowOff>
    </xdr:from>
    <xdr:ext cx="599010" cy="259045"/>
    <xdr:sp macro="" textlink="">
      <xdr:nvSpPr>
        <xdr:cNvPr id="249" name="【橋りょう・トンネル】&#10;一人当たり有形固定資産（償却資産）額該当値テキスト">
          <a:extLst>
            <a:ext uri="{FF2B5EF4-FFF2-40B4-BE49-F238E27FC236}">
              <a16:creationId xmlns:a16="http://schemas.microsoft.com/office/drawing/2014/main" id="{FCC38AED-4286-4EED-9C1D-4CB35578F4A9}"/>
            </a:ext>
          </a:extLst>
        </xdr:cNvPr>
        <xdr:cNvSpPr txBox="1"/>
      </xdr:nvSpPr>
      <xdr:spPr>
        <a:xfrm>
          <a:off x="9467850" y="10047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113914</xdr:rowOff>
    </xdr:from>
    <xdr:to>
      <xdr:col>50</xdr:col>
      <xdr:colOff>165100</xdr:colOff>
      <xdr:row>60</xdr:row>
      <xdr:rowOff>44064</xdr:rowOff>
    </xdr:to>
    <xdr:sp macro="" textlink="">
      <xdr:nvSpPr>
        <xdr:cNvPr id="250" name="楕円 249">
          <a:extLst>
            <a:ext uri="{FF2B5EF4-FFF2-40B4-BE49-F238E27FC236}">
              <a16:creationId xmlns:a16="http://schemas.microsoft.com/office/drawing/2014/main" id="{E1375C73-E54C-413F-8CEC-207849BB6FC5}"/>
            </a:ext>
          </a:extLst>
        </xdr:cNvPr>
        <xdr:cNvSpPr/>
      </xdr:nvSpPr>
      <xdr:spPr>
        <a:xfrm>
          <a:off x="8632190" y="10229464"/>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59</xdr:row>
      <xdr:rowOff>133702</xdr:rowOff>
    </xdr:from>
    <xdr:to>
      <xdr:col>55</xdr:col>
      <xdr:colOff>0</xdr:colOff>
      <xdr:row>59</xdr:row>
      <xdr:rowOff>164714</xdr:rowOff>
    </xdr:to>
    <xdr:cxnSp macro="">
      <xdr:nvCxnSpPr>
        <xdr:cNvPr id="251" name="直線コネクタ 250">
          <a:extLst>
            <a:ext uri="{FF2B5EF4-FFF2-40B4-BE49-F238E27FC236}">
              <a16:creationId xmlns:a16="http://schemas.microsoft.com/office/drawing/2014/main" id="{F4B45EDB-0B5E-4583-A561-7E6EF9A8AF80}"/>
            </a:ext>
          </a:extLst>
        </xdr:cNvPr>
        <xdr:cNvCxnSpPr/>
      </xdr:nvCxnSpPr>
      <xdr:spPr>
        <a:xfrm flipV="1">
          <a:off x="8686800" y="10245442"/>
          <a:ext cx="742950" cy="38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59</xdr:row>
      <xdr:rowOff>123086</xdr:rowOff>
    </xdr:from>
    <xdr:to>
      <xdr:col>46</xdr:col>
      <xdr:colOff>38100</xdr:colOff>
      <xdr:row>60</xdr:row>
      <xdr:rowOff>53236</xdr:rowOff>
    </xdr:to>
    <xdr:sp macro="" textlink="">
      <xdr:nvSpPr>
        <xdr:cNvPr id="252" name="楕円 251">
          <a:extLst>
            <a:ext uri="{FF2B5EF4-FFF2-40B4-BE49-F238E27FC236}">
              <a16:creationId xmlns:a16="http://schemas.microsoft.com/office/drawing/2014/main" id="{81880021-8565-48EE-8843-2D4906FBF90B}"/>
            </a:ext>
          </a:extLst>
        </xdr:cNvPr>
        <xdr:cNvSpPr/>
      </xdr:nvSpPr>
      <xdr:spPr>
        <a:xfrm>
          <a:off x="7846060" y="10240541"/>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164714</xdr:rowOff>
    </xdr:from>
    <xdr:to>
      <xdr:col>50</xdr:col>
      <xdr:colOff>114300</xdr:colOff>
      <xdr:row>60</xdr:row>
      <xdr:rowOff>2436</xdr:rowOff>
    </xdr:to>
    <xdr:cxnSp macro="">
      <xdr:nvCxnSpPr>
        <xdr:cNvPr id="253" name="直線コネクタ 252">
          <a:extLst>
            <a:ext uri="{FF2B5EF4-FFF2-40B4-BE49-F238E27FC236}">
              <a16:creationId xmlns:a16="http://schemas.microsoft.com/office/drawing/2014/main" id="{92149682-48BF-4BF3-B0FE-D6A88A30EEBA}"/>
            </a:ext>
          </a:extLst>
        </xdr:cNvPr>
        <xdr:cNvCxnSpPr/>
      </xdr:nvCxnSpPr>
      <xdr:spPr>
        <a:xfrm flipV="1">
          <a:off x="7889240" y="10284074"/>
          <a:ext cx="797560" cy="5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59</xdr:row>
      <xdr:rowOff>142539</xdr:rowOff>
    </xdr:from>
    <xdr:to>
      <xdr:col>41</xdr:col>
      <xdr:colOff>101600</xdr:colOff>
      <xdr:row>60</xdr:row>
      <xdr:rowOff>72689</xdr:rowOff>
    </xdr:to>
    <xdr:sp macro="" textlink="">
      <xdr:nvSpPr>
        <xdr:cNvPr id="254" name="楕円 253">
          <a:extLst>
            <a:ext uri="{FF2B5EF4-FFF2-40B4-BE49-F238E27FC236}">
              <a16:creationId xmlns:a16="http://schemas.microsoft.com/office/drawing/2014/main" id="{72F9E228-8493-4B7F-AB22-399EC54D0430}"/>
            </a:ext>
          </a:extLst>
        </xdr:cNvPr>
        <xdr:cNvSpPr/>
      </xdr:nvSpPr>
      <xdr:spPr>
        <a:xfrm>
          <a:off x="7029450" y="10256184"/>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2436</xdr:rowOff>
    </xdr:from>
    <xdr:to>
      <xdr:col>45</xdr:col>
      <xdr:colOff>177800</xdr:colOff>
      <xdr:row>60</xdr:row>
      <xdr:rowOff>21889</xdr:rowOff>
    </xdr:to>
    <xdr:cxnSp macro="">
      <xdr:nvCxnSpPr>
        <xdr:cNvPr id="255" name="直線コネクタ 254">
          <a:extLst>
            <a:ext uri="{FF2B5EF4-FFF2-40B4-BE49-F238E27FC236}">
              <a16:creationId xmlns:a16="http://schemas.microsoft.com/office/drawing/2014/main" id="{3E45EB96-F20E-4457-8B7F-C60474FA1E5A}"/>
            </a:ext>
          </a:extLst>
        </xdr:cNvPr>
        <xdr:cNvCxnSpPr/>
      </xdr:nvCxnSpPr>
      <xdr:spPr>
        <a:xfrm flipV="1">
          <a:off x="7084060" y="10289436"/>
          <a:ext cx="805180" cy="15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59</xdr:row>
      <xdr:rowOff>157797</xdr:rowOff>
    </xdr:from>
    <xdr:to>
      <xdr:col>36</xdr:col>
      <xdr:colOff>165100</xdr:colOff>
      <xdr:row>60</xdr:row>
      <xdr:rowOff>87947</xdr:rowOff>
    </xdr:to>
    <xdr:sp macro="" textlink="">
      <xdr:nvSpPr>
        <xdr:cNvPr id="256" name="楕円 255">
          <a:extLst>
            <a:ext uri="{FF2B5EF4-FFF2-40B4-BE49-F238E27FC236}">
              <a16:creationId xmlns:a16="http://schemas.microsoft.com/office/drawing/2014/main" id="{A3FEF986-B527-4881-B15B-CAC6953FDBD6}"/>
            </a:ext>
          </a:extLst>
        </xdr:cNvPr>
        <xdr:cNvSpPr/>
      </xdr:nvSpPr>
      <xdr:spPr>
        <a:xfrm>
          <a:off x="6231890" y="10275252"/>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21889</xdr:rowOff>
    </xdr:from>
    <xdr:to>
      <xdr:col>41</xdr:col>
      <xdr:colOff>50800</xdr:colOff>
      <xdr:row>60</xdr:row>
      <xdr:rowOff>37147</xdr:rowOff>
    </xdr:to>
    <xdr:cxnSp macro="">
      <xdr:nvCxnSpPr>
        <xdr:cNvPr id="257" name="直線コネクタ 256">
          <a:extLst>
            <a:ext uri="{FF2B5EF4-FFF2-40B4-BE49-F238E27FC236}">
              <a16:creationId xmlns:a16="http://schemas.microsoft.com/office/drawing/2014/main" id="{D1BCF806-CA6D-463C-823E-CECEF31ACB4B}"/>
            </a:ext>
          </a:extLst>
        </xdr:cNvPr>
        <xdr:cNvCxnSpPr/>
      </xdr:nvCxnSpPr>
      <xdr:spPr>
        <a:xfrm flipV="1">
          <a:off x="6286500" y="10305079"/>
          <a:ext cx="797560" cy="19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78543</xdr:rowOff>
    </xdr:from>
    <xdr:ext cx="599010" cy="259045"/>
    <xdr:sp macro="" textlink="">
      <xdr:nvSpPr>
        <xdr:cNvPr id="258" name="n_1aveValue【橋りょう・トンネル】&#10;一人当たり有形固定資産（償却資産）額">
          <a:extLst>
            <a:ext uri="{FF2B5EF4-FFF2-40B4-BE49-F238E27FC236}">
              <a16:creationId xmlns:a16="http://schemas.microsoft.com/office/drawing/2014/main" id="{0600781E-966F-4EBD-8CB4-4F4293E17B95}"/>
            </a:ext>
          </a:extLst>
        </xdr:cNvPr>
        <xdr:cNvSpPr txBox="1"/>
      </xdr:nvSpPr>
      <xdr:spPr>
        <a:xfrm>
          <a:off x="8401265" y="10708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89230</xdr:rowOff>
    </xdr:from>
    <xdr:ext cx="599010" cy="259045"/>
    <xdr:sp macro="" textlink="">
      <xdr:nvSpPr>
        <xdr:cNvPr id="259" name="n_2aveValue【橋りょう・トンネル】&#10;一人当たり有形固定資産（償却資産）額">
          <a:extLst>
            <a:ext uri="{FF2B5EF4-FFF2-40B4-BE49-F238E27FC236}">
              <a16:creationId xmlns:a16="http://schemas.microsoft.com/office/drawing/2014/main" id="{C920A648-BA8D-404D-A38B-B4DB3E92C8CF}"/>
            </a:ext>
          </a:extLst>
        </xdr:cNvPr>
        <xdr:cNvSpPr txBox="1"/>
      </xdr:nvSpPr>
      <xdr:spPr>
        <a:xfrm>
          <a:off x="7610690" y="10722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85145</xdr:rowOff>
    </xdr:from>
    <xdr:ext cx="599010" cy="259045"/>
    <xdr:sp macro="" textlink="">
      <xdr:nvSpPr>
        <xdr:cNvPr id="260" name="n_3aveValue【橋りょう・トンネル】&#10;一人当たり有形固定資産（償却資産）額">
          <a:extLst>
            <a:ext uri="{FF2B5EF4-FFF2-40B4-BE49-F238E27FC236}">
              <a16:creationId xmlns:a16="http://schemas.microsoft.com/office/drawing/2014/main" id="{B2E894E8-FA9C-4C41-8B03-8026C7B4ABDD}"/>
            </a:ext>
          </a:extLst>
        </xdr:cNvPr>
        <xdr:cNvSpPr txBox="1"/>
      </xdr:nvSpPr>
      <xdr:spPr>
        <a:xfrm>
          <a:off x="6822655" y="10716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91034</xdr:rowOff>
    </xdr:from>
    <xdr:ext cx="599010" cy="259045"/>
    <xdr:sp macro="" textlink="">
      <xdr:nvSpPr>
        <xdr:cNvPr id="261" name="n_4aveValue【橋りょう・トンネル】&#10;一人当たり有形固定資産（償却資産）額">
          <a:extLst>
            <a:ext uri="{FF2B5EF4-FFF2-40B4-BE49-F238E27FC236}">
              <a16:creationId xmlns:a16="http://schemas.microsoft.com/office/drawing/2014/main" id="{1AD447E7-0EA1-4F38-873A-732CD02D179D}"/>
            </a:ext>
          </a:extLst>
        </xdr:cNvPr>
        <xdr:cNvSpPr txBox="1"/>
      </xdr:nvSpPr>
      <xdr:spPr>
        <a:xfrm>
          <a:off x="6007950" y="10724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58</xdr:row>
      <xdr:rowOff>60591</xdr:rowOff>
    </xdr:from>
    <xdr:ext cx="599010" cy="259045"/>
    <xdr:sp macro="" textlink="">
      <xdr:nvSpPr>
        <xdr:cNvPr id="262" name="n_1mainValue【橋りょう・トンネル】&#10;一人当たり有形固定資産（償却資産）額">
          <a:extLst>
            <a:ext uri="{FF2B5EF4-FFF2-40B4-BE49-F238E27FC236}">
              <a16:creationId xmlns:a16="http://schemas.microsoft.com/office/drawing/2014/main" id="{B1CA78EB-B602-452F-ADD7-19D07D303120}"/>
            </a:ext>
          </a:extLst>
        </xdr:cNvPr>
        <xdr:cNvSpPr txBox="1"/>
      </xdr:nvSpPr>
      <xdr:spPr>
        <a:xfrm>
          <a:off x="8401265" y="10000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58</xdr:row>
      <xdr:rowOff>69763</xdr:rowOff>
    </xdr:from>
    <xdr:ext cx="599010" cy="259045"/>
    <xdr:sp macro="" textlink="">
      <xdr:nvSpPr>
        <xdr:cNvPr id="263" name="n_2mainValue【橋りょう・トンネル】&#10;一人当たり有形固定資産（償却資産）額">
          <a:extLst>
            <a:ext uri="{FF2B5EF4-FFF2-40B4-BE49-F238E27FC236}">
              <a16:creationId xmlns:a16="http://schemas.microsoft.com/office/drawing/2014/main" id="{EAFFA600-D928-447D-B85E-2B02452B3E08}"/>
            </a:ext>
          </a:extLst>
        </xdr:cNvPr>
        <xdr:cNvSpPr txBox="1"/>
      </xdr:nvSpPr>
      <xdr:spPr>
        <a:xfrm>
          <a:off x="7610690" y="10011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58</xdr:row>
      <xdr:rowOff>89216</xdr:rowOff>
    </xdr:from>
    <xdr:ext cx="599010" cy="259045"/>
    <xdr:sp macro="" textlink="">
      <xdr:nvSpPr>
        <xdr:cNvPr id="264" name="n_3mainValue【橋りょう・トンネル】&#10;一人当たり有形固定資産（償却資産）額">
          <a:extLst>
            <a:ext uri="{FF2B5EF4-FFF2-40B4-BE49-F238E27FC236}">
              <a16:creationId xmlns:a16="http://schemas.microsoft.com/office/drawing/2014/main" id="{188854AD-35C6-4215-89B1-D384D86ADB8A}"/>
            </a:ext>
          </a:extLst>
        </xdr:cNvPr>
        <xdr:cNvSpPr txBox="1"/>
      </xdr:nvSpPr>
      <xdr:spPr>
        <a:xfrm>
          <a:off x="6822655" y="10037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58</xdr:row>
      <xdr:rowOff>104474</xdr:rowOff>
    </xdr:from>
    <xdr:ext cx="599010" cy="259045"/>
    <xdr:sp macro="" textlink="">
      <xdr:nvSpPr>
        <xdr:cNvPr id="265" name="n_4mainValue【橋りょう・トンネル】&#10;一人当たり有形固定資産（償却資産）額">
          <a:extLst>
            <a:ext uri="{FF2B5EF4-FFF2-40B4-BE49-F238E27FC236}">
              <a16:creationId xmlns:a16="http://schemas.microsoft.com/office/drawing/2014/main" id="{F4822A6F-5F7E-4A02-8C1D-C2B37FA020B8}"/>
            </a:ext>
          </a:extLst>
        </xdr:cNvPr>
        <xdr:cNvSpPr txBox="1"/>
      </xdr:nvSpPr>
      <xdr:spPr>
        <a:xfrm>
          <a:off x="6007950" y="10046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EDF372D7-3D15-4940-A45D-6F4C0590ACB5}"/>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731932B1-6A1C-4834-AFB9-DEC2117A4816}"/>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20DE2129-E25E-4ED0-AF63-DAD7DFADC909}"/>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5A3A268E-3905-4D24-B996-2AA9A5C0383F}"/>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6C20035E-C238-43C9-88FB-CCAC2B0445A6}"/>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0ED5AF4C-FBDA-45FC-A220-01E6938541B7}"/>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29B7B734-10E3-4BA8-80B7-AD560ECAACFA}"/>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30EE9131-D7B5-4BC0-8A58-61ECFEE7A378}"/>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8796ED60-FB15-4F8B-A75E-5730665F8C98}"/>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26A4E24F-78D0-4E75-AD2C-0123967C8A0B}"/>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72452A82-2773-45E5-BFAF-1E4B9014F1E7}"/>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7" name="直線コネクタ 276">
          <a:extLst>
            <a:ext uri="{FF2B5EF4-FFF2-40B4-BE49-F238E27FC236}">
              <a16:creationId xmlns:a16="http://schemas.microsoft.com/office/drawing/2014/main" id="{5412429E-7F0F-4F69-AB23-A9214B6FD4A7}"/>
            </a:ext>
          </a:extLst>
        </xdr:cNvPr>
        <xdr:cNvCxnSpPr/>
      </xdr:nvCxnSpPr>
      <xdr:spPr>
        <a:xfrm>
          <a:off x="68580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8" name="テキスト ボックス 277">
          <a:extLst>
            <a:ext uri="{FF2B5EF4-FFF2-40B4-BE49-F238E27FC236}">
              <a16:creationId xmlns:a16="http://schemas.microsoft.com/office/drawing/2014/main" id="{6DD4C9CA-E758-4657-89D7-5C37149955D5}"/>
            </a:ext>
          </a:extLst>
        </xdr:cNvPr>
        <xdr:cNvSpPr txBox="1"/>
      </xdr:nvSpPr>
      <xdr:spPr>
        <a:xfrm>
          <a:off x="273866"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9" name="直線コネクタ 278">
          <a:extLst>
            <a:ext uri="{FF2B5EF4-FFF2-40B4-BE49-F238E27FC236}">
              <a16:creationId xmlns:a16="http://schemas.microsoft.com/office/drawing/2014/main" id="{EEB828C8-6A99-484B-BE6C-78AAE752ECAA}"/>
            </a:ext>
          </a:extLst>
        </xdr:cNvPr>
        <xdr:cNvCxnSpPr/>
      </xdr:nvCxnSpPr>
      <xdr:spPr>
        <a:xfrm>
          <a:off x="68580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0" name="テキスト ボックス 279">
          <a:extLst>
            <a:ext uri="{FF2B5EF4-FFF2-40B4-BE49-F238E27FC236}">
              <a16:creationId xmlns:a16="http://schemas.microsoft.com/office/drawing/2014/main" id="{FAE5CEA7-8DCF-4FA0-9B3E-AE1D475F37BF}"/>
            </a:ext>
          </a:extLst>
        </xdr:cNvPr>
        <xdr:cNvSpPr txBox="1"/>
      </xdr:nvSpPr>
      <xdr:spPr>
        <a:xfrm>
          <a:off x="34370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1" name="直線コネクタ 280">
          <a:extLst>
            <a:ext uri="{FF2B5EF4-FFF2-40B4-BE49-F238E27FC236}">
              <a16:creationId xmlns:a16="http://schemas.microsoft.com/office/drawing/2014/main" id="{7D7534A5-75CD-4DD7-8542-D93F6B1D0F91}"/>
            </a:ext>
          </a:extLst>
        </xdr:cNvPr>
        <xdr:cNvCxnSpPr/>
      </xdr:nvCxnSpPr>
      <xdr:spPr>
        <a:xfrm>
          <a:off x="6858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2" name="テキスト ボックス 281">
          <a:extLst>
            <a:ext uri="{FF2B5EF4-FFF2-40B4-BE49-F238E27FC236}">
              <a16:creationId xmlns:a16="http://schemas.microsoft.com/office/drawing/2014/main" id="{8D28EE40-48D1-4656-BE60-72B3BB4C99B3}"/>
            </a:ext>
          </a:extLst>
        </xdr:cNvPr>
        <xdr:cNvSpPr txBox="1"/>
      </xdr:nvSpPr>
      <xdr:spPr>
        <a:xfrm>
          <a:off x="34370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3" name="直線コネクタ 282">
          <a:extLst>
            <a:ext uri="{FF2B5EF4-FFF2-40B4-BE49-F238E27FC236}">
              <a16:creationId xmlns:a16="http://schemas.microsoft.com/office/drawing/2014/main" id="{B14285B5-2B29-4B68-B0BE-CBE557EF845A}"/>
            </a:ext>
          </a:extLst>
        </xdr:cNvPr>
        <xdr:cNvCxnSpPr/>
      </xdr:nvCxnSpPr>
      <xdr:spPr>
        <a:xfrm>
          <a:off x="68580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4" name="テキスト ボックス 283">
          <a:extLst>
            <a:ext uri="{FF2B5EF4-FFF2-40B4-BE49-F238E27FC236}">
              <a16:creationId xmlns:a16="http://schemas.microsoft.com/office/drawing/2014/main" id="{2D77BE9D-F2FE-45FC-AC11-1D562490C61C}"/>
            </a:ext>
          </a:extLst>
        </xdr:cNvPr>
        <xdr:cNvSpPr txBox="1"/>
      </xdr:nvSpPr>
      <xdr:spPr>
        <a:xfrm>
          <a:off x="34370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5" name="直線コネクタ 284">
          <a:extLst>
            <a:ext uri="{FF2B5EF4-FFF2-40B4-BE49-F238E27FC236}">
              <a16:creationId xmlns:a16="http://schemas.microsoft.com/office/drawing/2014/main" id="{F5A3EA73-1CA7-468B-A228-3647823E3FE0}"/>
            </a:ext>
          </a:extLst>
        </xdr:cNvPr>
        <xdr:cNvCxnSpPr/>
      </xdr:nvCxnSpPr>
      <xdr:spPr>
        <a:xfrm>
          <a:off x="68580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6" name="テキスト ボックス 285">
          <a:extLst>
            <a:ext uri="{FF2B5EF4-FFF2-40B4-BE49-F238E27FC236}">
              <a16:creationId xmlns:a16="http://schemas.microsoft.com/office/drawing/2014/main" id="{E14BC014-34B3-4C2C-91DC-C3BEB2C176D5}"/>
            </a:ext>
          </a:extLst>
        </xdr:cNvPr>
        <xdr:cNvSpPr txBox="1"/>
      </xdr:nvSpPr>
      <xdr:spPr>
        <a:xfrm>
          <a:off x="343701" y="1319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a:extLst>
            <a:ext uri="{FF2B5EF4-FFF2-40B4-BE49-F238E27FC236}">
              <a16:creationId xmlns:a16="http://schemas.microsoft.com/office/drawing/2014/main" id="{4CC99C42-7342-4DB6-8F2B-956E8D9C17C6}"/>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8" name="テキスト ボックス 287">
          <a:extLst>
            <a:ext uri="{FF2B5EF4-FFF2-40B4-BE49-F238E27FC236}">
              <a16:creationId xmlns:a16="http://schemas.microsoft.com/office/drawing/2014/main" id="{A4C2950B-784B-4F68-A226-705EBFC0083C}"/>
            </a:ext>
          </a:extLst>
        </xdr:cNvPr>
        <xdr:cNvSpPr txBox="1"/>
      </xdr:nvSpPr>
      <xdr:spPr>
        <a:xfrm>
          <a:off x="386866" y="1281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9" name="【公営住宅】&#10;有形固定資産減価償却率グラフ枠">
          <a:extLst>
            <a:ext uri="{FF2B5EF4-FFF2-40B4-BE49-F238E27FC236}">
              <a16:creationId xmlns:a16="http://schemas.microsoft.com/office/drawing/2014/main" id="{934D4A92-FD0F-428A-AD4A-BE4AA491D542}"/>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87630</xdr:rowOff>
    </xdr:from>
    <xdr:to>
      <xdr:col>24</xdr:col>
      <xdr:colOff>62865</xdr:colOff>
      <xdr:row>86</xdr:row>
      <xdr:rowOff>102870</xdr:rowOff>
    </xdr:to>
    <xdr:cxnSp macro="">
      <xdr:nvCxnSpPr>
        <xdr:cNvPr id="290" name="直線コネクタ 289">
          <a:extLst>
            <a:ext uri="{FF2B5EF4-FFF2-40B4-BE49-F238E27FC236}">
              <a16:creationId xmlns:a16="http://schemas.microsoft.com/office/drawing/2014/main" id="{F8FB2C7D-42C1-42AA-A0BC-323A771F917C}"/>
            </a:ext>
          </a:extLst>
        </xdr:cNvPr>
        <xdr:cNvCxnSpPr/>
      </xdr:nvCxnSpPr>
      <xdr:spPr>
        <a:xfrm flipV="1">
          <a:off x="4173855" y="13464540"/>
          <a:ext cx="0" cy="1381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106697</xdr:rowOff>
    </xdr:from>
    <xdr:ext cx="405111" cy="259045"/>
    <xdr:sp macro="" textlink="">
      <xdr:nvSpPr>
        <xdr:cNvPr id="291" name="【公営住宅】&#10;有形固定資産減価償却率最小値テキスト">
          <a:extLst>
            <a:ext uri="{FF2B5EF4-FFF2-40B4-BE49-F238E27FC236}">
              <a16:creationId xmlns:a16="http://schemas.microsoft.com/office/drawing/2014/main" id="{BE2A91B0-D1F2-4456-BF45-87D09D6142A2}"/>
            </a:ext>
          </a:extLst>
        </xdr:cNvPr>
        <xdr:cNvSpPr txBox="1"/>
      </xdr:nvSpPr>
      <xdr:spPr>
        <a:xfrm>
          <a:off x="4212590" y="14849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102870</xdr:rowOff>
    </xdr:from>
    <xdr:to>
      <xdr:col>24</xdr:col>
      <xdr:colOff>152400</xdr:colOff>
      <xdr:row>86</xdr:row>
      <xdr:rowOff>102870</xdr:rowOff>
    </xdr:to>
    <xdr:cxnSp macro="">
      <xdr:nvCxnSpPr>
        <xdr:cNvPr id="292" name="直線コネクタ 291">
          <a:extLst>
            <a:ext uri="{FF2B5EF4-FFF2-40B4-BE49-F238E27FC236}">
              <a16:creationId xmlns:a16="http://schemas.microsoft.com/office/drawing/2014/main" id="{BA11847C-A813-4B8F-BE44-7943F2FE5C8C}"/>
            </a:ext>
          </a:extLst>
        </xdr:cNvPr>
        <xdr:cNvCxnSpPr/>
      </xdr:nvCxnSpPr>
      <xdr:spPr>
        <a:xfrm>
          <a:off x="4112260" y="148456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34307</xdr:rowOff>
    </xdr:from>
    <xdr:ext cx="405111" cy="259045"/>
    <xdr:sp macro="" textlink="">
      <xdr:nvSpPr>
        <xdr:cNvPr id="293" name="【公営住宅】&#10;有形固定資産減価償却率最大値テキスト">
          <a:extLst>
            <a:ext uri="{FF2B5EF4-FFF2-40B4-BE49-F238E27FC236}">
              <a16:creationId xmlns:a16="http://schemas.microsoft.com/office/drawing/2014/main" id="{61C01527-FD97-4107-A50B-912B92C6B288}"/>
            </a:ext>
          </a:extLst>
        </xdr:cNvPr>
        <xdr:cNvSpPr txBox="1"/>
      </xdr:nvSpPr>
      <xdr:spPr>
        <a:xfrm>
          <a:off x="4212590" y="13235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87630</xdr:rowOff>
    </xdr:from>
    <xdr:to>
      <xdr:col>24</xdr:col>
      <xdr:colOff>152400</xdr:colOff>
      <xdr:row>78</xdr:row>
      <xdr:rowOff>87630</xdr:rowOff>
    </xdr:to>
    <xdr:cxnSp macro="">
      <xdr:nvCxnSpPr>
        <xdr:cNvPr id="294" name="直線コネクタ 293">
          <a:extLst>
            <a:ext uri="{FF2B5EF4-FFF2-40B4-BE49-F238E27FC236}">
              <a16:creationId xmlns:a16="http://schemas.microsoft.com/office/drawing/2014/main" id="{9AEBF5A7-F26D-494C-B5BA-783DF409D6DA}"/>
            </a:ext>
          </a:extLst>
        </xdr:cNvPr>
        <xdr:cNvCxnSpPr/>
      </xdr:nvCxnSpPr>
      <xdr:spPr>
        <a:xfrm>
          <a:off x="4112260" y="134645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92091</xdr:rowOff>
    </xdr:from>
    <xdr:ext cx="405111" cy="259045"/>
    <xdr:sp macro="" textlink="">
      <xdr:nvSpPr>
        <xdr:cNvPr id="295" name="【公営住宅】&#10;有形固定資産減価償却率平均値テキスト">
          <a:extLst>
            <a:ext uri="{FF2B5EF4-FFF2-40B4-BE49-F238E27FC236}">
              <a16:creationId xmlns:a16="http://schemas.microsoft.com/office/drawing/2014/main" id="{652A19BD-C338-415E-821D-9D626A476A3E}"/>
            </a:ext>
          </a:extLst>
        </xdr:cNvPr>
        <xdr:cNvSpPr txBox="1"/>
      </xdr:nvSpPr>
      <xdr:spPr>
        <a:xfrm>
          <a:off x="4212590" y="141548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69214</xdr:rowOff>
    </xdr:from>
    <xdr:to>
      <xdr:col>24</xdr:col>
      <xdr:colOff>114300</xdr:colOff>
      <xdr:row>83</xdr:row>
      <xdr:rowOff>170814</xdr:rowOff>
    </xdr:to>
    <xdr:sp macro="" textlink="">
      <xdr:nvSpPr>
        <xdr:cNvPr id="296" name="フローチャート: 判断 295">
          <a:extLst>
            <a:ext uri="{FF2B5EF4-FFF2-40B4-BE49-F238E27FC236}">
              <a16:creationId xmlns:a16="http://schemas.microsoft.com/office/drawing/2014/main" id="{4477490B-1AA1-4D94-9385-8B8B23EC8831}"/>
            </a:ext>
          </a:extLst>
        </xdr:cNvPr>
        <xdr:cNvSpPr/>
      </xdr:nvSpPr>
      <xdr:spPr>
        <a:xfrm>
          <a:off x="4131310" y="14297659"/>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48261</xdr:rowOff>
    </xdr:from>
    <xdr:to>
      <xdr:col>20</xdr:col>
      <xdr:colOff>38100</xdr:colOff>
      <xdr:row>83</xdr:row>
      <xdr:rowOff>149861</xdr:rowOff>
    </xdr:to>
    <xdr:sp macro="" textlink="">
      <xdr:nvSpPr>
        <xdr:cNvPr id="297" name="フローチャート: 判断 296">
          <a:extLst>
            <a:ext uri="{FF2B5EF4-FFF2-40B4-BE49-F238E27FC236}">
              <a16:creationId xmlns:a16="http://schemas.microsoft.com/office/drawing/2014/main" id="{57E644BC-0FDC-44AA-AC0B-4F63393CD1A2}"/>
            </a:ext>
          </a:extLst>
        </xdr:cNvPr>
        <xdr:cNvSpPr/>
      </xdr:nvSpPr>
      <xdr:spPr>
        <a:xfrm>
          <a:off x="3388360" y="14280516"/>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130175</xdr:rowOff>
    </xdr:from>
    <xdr:to>
      <xdr:col>15</xdr:col>
      <xdr:colOff>101600</xdr:colOff>
      <xdr:row>83</xdr:row>
      <xdr:rowOff>60325</xdr:rowOff>
    </xdr:to>
    <xdr:sp macro="" textlink="">
      <xdr:nvSpPr>
        <xdr:cNvPr id="298" name="フローチャート: 判断 297">
          <a:extLst>
            <a:ext uri="{FF2B5EF4-FFF2-40B4-BE49-F238E27FC236}">
              <a16:creationId xmlns:a16="http://schemas.microsoft.com/office/drawing/2014/main" id="{861864FB-FC92-4672-A92D-487F698C6BE8}"/>
            </a:ext>
          </a:extLst>
        </xdr:cNvPr>
        <xdr:cNvSpPr/>
      </xdr:nvSpPr>
      <xdr:spPr>
        <a:xfrm>
          <a:off x="2571750" y="14192885"/>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69214</xdr:rowOff>
    </xdr:from>
    <xdr:to>
      <xdr:col>10</xdr:col>
      <xdr:colOff>165100</xdr:colOff>
      <xdr:row>82</xdr:row>
      <xdr:rowOff>170814</xdr:rowOff>
    </xdr:to>
    <xdr:sp macro="" textlink="">
      <xdr:nvSpPr>
        <xdr:cNvPr id="299" name="フローチャート: 判断 298">
          <a:extLst>
            <a:ext uri="{FF2B5EF4-FFF2-40B4-BE49-F238E27FC236}">
              <a16:creationId xmlns:a16="http://schemas.microsoft.com/office/drawing/2014/main" id="{59E406F6-FAFA-4D3D-A1F8-F4D5AA182285}"/>
            </a:ext>
          </a:extLst>
        </xdr:cNvPr>
        <xdr:cNvSpPr/>
      </xdr:nvSpPr>
      <xdr:spPr>
        <a:xfrm>
          <a:off x="1774190" y="14126209"/>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31114</xdr:rowOff>
    </xdr:from>
    <xdr:to>
      <xdr:col>6</xdr:col>
      <xdr:colOff>38100</xdr:colOff>
      <xdr:row>83</xdr:row>
      <xdr:rowOff>132714</xdr:rowOff>
    </xdr:to>
    <xdr:sp macro="" textlink="">
      <xdr:nvSpPr>
        <xdr:cNvPr id="300" name="フローチャート: 判断 299">
          <a:extLst>
            <a:ext uri="{FF2B5EF4-FFF2-40B4-BE49-F238E27FC236}">
              <a16:creationId xmlns:a16="http://schemas.microsoft.com/office/drawing/2014/main" id="{79FA7BA9-9B81-496F-A376-00F89B5272E3}"/>
            </a:ext>
          </a:extLst>
        </xdr:cNvPr>
        <xdr:cNvSpPr/>
      </xdr:nvSpPr>
      <xdr:spPr>
        <a:xfrm>
          <a:off x="988060" y="14259559"/>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78B8806F-13D7-467B-832F-0777A1B91872}"/>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87BDED34-7563-4CDF-B933-973F7B0EBCAF}"/>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D1CA4E73-755A-41AE-AE14-0F6490D23051}"/>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CCEAEA31-AEC5-4A8E-9A70-9DE58CF467FB}"/>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2E89A0C6-E5F7-4EED-A90A-4475FE2219FE}"/>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8255</xdr:rowOff>
    </xdr:from>
    <xdr:to>
      <xdr:col>24</xdr:col>
      <xdr:colOff>114300</xdr:colOff>
      <xdr:row>84</xdr:row>
      <xdr:rowOff>109855</xdr:rowOff>
    </xdr:to>
    <xdr:sp macro="" textlink="">
      <xdr:nvSpPr>
        <xdr:cNvPr id="306" name="楕円 305">
          <a:extLst>
            <a:ext uri="{FF2B5EF4-FFF2-40B4-BE49-F238E27FC236}">
              <a16:creationId xmlns:a16="http://schemas.microsoft.com/office/drawing/2014/main" id="{44E97165-7453-40A1-8E8B-51B59C032990}"/>
            </a:ext>
          </a:extLst>
        </xdr:cNvPr>
        <xdr:cNvSpPr/>
      </xdr:nvSpPr>
      <xdr:spPr>
        <a:xfrm>
          <a:off x="4131310" y="1441196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158132</xdr:rowOff>
    </xdr:from>
    <xdr:ext cx="405111" cy="259045"/>
    <xdr:sp macro="" textlink="">
      <xdr:nvSpPr>
        <xdr:cNvPr id="307" name="【公営住宅】&#10;有形固定資産減価償却率該当値テキスト">
          <a:extLst>
            <a:ext uri="{FF2B5EF4-FFF2-40B4-BE49-F238E27FC236}">
              <a16:creationId xmlns:a16="http://schemas.microsoft.com/office/drawing/2014/main" id="{EDD1AC7F-D284-480A-80D4-7EEE572B4A0D}"/>
            </a:ext>
          </a:extLst>
        </xdr:cNvPr>
        <xdr:cNvSpPr txBox="1"/>
      </xdr:nvSpPr>
      <xdr:spPr>
        <a:xfrm>
          <a:off x="4212590" y="14390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156845</xdr:rowOff>
    </xdr:from>
    <xdr:to>
      <xdr:col>20</xdr:col>
      <xdr:colOff>38100</xdr:colOff>
      <xdr:row>84</xdr:row>
      <xdr:rowOff>86995</xdr:rowOff>
    </xdr:to>
    <xdr:sp macro="" textlink="">
      <xdr:nvSpPr>
        <xdr:cNvPr id="308" name="楕円 307">
          <a:extLst>
            <a:ext uri="{FF2B5EF4-FFF2-40B4-BE49-F238E27FC236}">
              <a16:creationId xmlns:a16="http://schemas.microsoft.com/office/drawing/2014/main" id="{43A260FE-54B4-4423-8D74-03769C2B6F5F}"/>
            </a:ext>
          </a:extLst>
        </xdr:cNvPr>
        <xdr:cNvSpPr/>
      </xdr:nvSpPr>
      <xdr:spPr>
        <a:xfrm>
          <a:off x="3388360" y="143891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36195</xdr:rowOff>
    </xdr:from>
    <xdr:to>
      <xdr:col>24</xdr:col>
      <xdr:colOff>63500</xdr:colOff>
      <xdr:row>84</xdr:row>
      <xdr:rowOff>59055</xdr:rowOff>
    </xdr:to>
    <xdr:cxnSp macro="">
      <xdr:nvCxnSpPr>
        <xdr:cNvPr id="309" name="直線コネクタ 308">
          <a:extLst>
            <a:ext uri="{FF2B5EF4-FFF2-40B4-BE49-F238E27FC236}">
              <a16:creationId xmlns:a16="http://schemas.microsoft.com/office/drawing/2014/main" id="{BF7824FB-4E70-4B00-BFB2-58A280DBA3AF}"/>
            </a:ext>
          </a:extLst>
        </xdr:cNvPr>
        <xdr:cNvCxnSpPr/>
      </xdr:nvCxnSpPr>
      <xdr:spPr>
        <a:xfrm>
          <a:off x="3431540" y="14437995"/>
          <a:ext cx="74295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116839</xdr:rowOff>
    </xdr:from>
    <xdr:to>
      <xdr:col>15</xdr:col>
      <xdr:colOff>101600</xdr:colOff>
      <xdr:row>84</xdr:row>
      <xdr:rowOff>46989</xdr:rowOff>
    </xdr:to>
    <xdr:sp macro="" textlink="">
      <xdr:nvSpPr>
        <xdr:cNvPr id="310" name="楕円 309">
          <a:extLst>
            <a:ext uri="{FF2B5EF4-FFF2-40B4-BE49-F238E27FC236}">
              <a16:creationId xmlns:a16="http://schemas.microsoft.com/office/drawing/2014/main" id="{8BDD1807-B95F-4D50-A843-DC3D266F9C82}"/>
            </a:ext>
          </a:extLst>
        </xdr:cNvPr>
        <xdr:cNvSpPr/>
      </xdr:nvSpPr>
      <xdr:spPr>
        <a:xfrm>
          <a:off x="2571750" y="1434718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167639</xdr:rowOff>
    </xdr:from>
    <xdr:to>
      <xdr:col>19</xdr:col>
      <xdr:colOff>177800</xdr:colOff>
      <xdr:row>84</xdr:row>
      <xdr:rowOff>36195</xdr:rowOff>
    </xdr:to>
    <xdr:cxnSp macro="">
      <xdr:nvCxnSpPr>
        <xdr:cNvPr id="311" name="直線コネクタ 310">
          <a:extLst>
            <a:ext uri="{FF2B5EF4-FFF2-40B4-BE49-F238E27FC236}">
              <a16:creationId xmlns:a16="http://schemas.microsoft.com/office/drawing/2014/main" id="{65620578-F1C1-4B69-8FC2-35C6A73D2AE9}"/>
            </a:ext>
          </a:extLst>
        </xdr:cNvPr>
        <xdr:cNvCxnSpPr/>
      </xdr:nvCxnSpPr>
      <xdr:spPr>
        <a:xfrm>
          <a:off x="2626360" y="14401799"/>
          <a:ext cx="805180" cy="36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78739</xdr:rowOff>
    </xdr:from>
    <xdr:to>
      <xdr:col>10</xdr:col>
      <xdr:colOff>165100</xdr:colOff>
      <xdr:row>84</xdr:row>
      <xdr:rowOff>8889</xdr:rowOff>
    </xdr:to>
    <xdr:sp macro="" textlink="">
      <xdr:nvSpPr>
        <xdr:cNvPr id="312" name="楕円 311">
          <a:extLst>
            <a:ext uri="{FF2B5EF4-FFF2-40B4-BE49-F238E27FC236}">
              <a16:creationId xmlns:a16="http://schemas.microsoft.com/office/drawing/2014/main" id="{65646769-A5D9-420F-B5DD-3BB36A266AB8}"/>
            </a:ext>
          </a:extLst>
        </xdr:cNvPr>
        <xdr:cNvSpPr/>
      </xdr:nvSpPr>
      <xdr:spPr>
        <a:xfrm>
          <a:off x="1774190" y="14309089"/>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129539</xdr:rowOff>
    </xdr:from>
    <xdr:to>
      <xdr:col>15</xdr:col>
      <xdr:colOff>50800</xdr:colOff>
      <xdr:row>83</xdr:row>
      <xdr:rowOff>167639</xdr:rowOff>
    </xdr:to>
    <xdr:cxnSp macro="">
      <xdr:nvCxnSpPr>
        <xdr:cNvPr id="313" name="直線コネクタ 312">
          <a:extLst>
            <a:ext uri="{FF2B5EF4-FFF2-40B4-BE49-F238E27FC236}">
              <a16:creationId xmlns:a16="http://schemas.microsoft.com/office/drawing/2014/main" id="{BA5EDFD8-46DD-4FFC-BBF1-548D476DD957}"/>
            </a:ext>
          </a:extLst>
        </xdr:cNvPr>
        <xdr:cNvCxnSpPr/>
      </xdr:nvCxnSpPr>
      <xdr:spPr>
        <a:xfrm>
          <a:off x="1828800" y="14363699"/>
          <a:ext cx="7975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40639</xdr:rowOff>
    </xdr:from>
    <xdr:to>
      <xdr:col>6</xdr:col>
      <xdr:colOff>38100</xdr:colOff>
      <xdr:row>83</xdr:row>
      <xdr:rowOff>142239</xdr:rowOff>
    </xdr:to>
    <xdr:sp macro="" textlink="">
      <xdr:nvSpPr>
        <xdr:cNvPr id="314" name="楕円 313">
          <a:extLst>
            <a:ext uri="{FF2B5EF4-FFF2-40B4-BE49-F238E27FC236}">
              <a16:creationId xmlns:a16="http://schemas.microsoft.com/office/drawing/2014/main" id="{27F9F8D5-233C-491D-AC5F-EA3C88079A95}"/>
            </a:ext>
          </a:extLst>
        </xdr:cNvPr>
        <xdr:cNvSpPr/>
      </xdr:nvSpPr>
      <xdr:spPr>
        <a:xfrm>
          <a:off x="988060" y="14270989"/>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91439</xdr:rowOff>
    </xdr:from>
    <xdr:to>
      <xdr:col>10</xdr:col>
      <xdr:colOff>114300</xdr:colOff>
      <xdr:row>83</xdr:row>
      <xdr:rowOff>129539</xdr:rowOff>
    </xdr:to>
    <xdr:cxnSp macro="">
      <xdr:nvCxnSpPr>
        <xdr:cNvPr id="315" name="直線コネクタ 314">
          <a:extLst>
            <a:ext uri="{FF2B5EF4-FFF2-40B4-BE49-F238E27FC236}">
              <a16:creationId xmlns:a16="http://schemas.microsoft.com/office/drawing/2014/main" id="{316B07F5-E13A-4A33-988E-00769DFCE9BD}"/>
            </a:ext>
          </a:extLst>
        </xdr:cNvPr>
        <xdr:cNvCxnSpPr/>
      </xdr:nvCxnSpPr>
      <xdr:spPr>
        <a:xfrm>
          <a:off x="1031240" y="14325599"/>
          <a:ext cx="7975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166388</xdr:rowOff>
    </xdr:from>
    <xdr:ext cx="405111" cy="259045"/>
    <xdr:sp macro="" textlink="">
      <xdr:nvSpPr>
        <xdr:cNvPr id="316" name="n_1aveValue【公営住宅】&#10;有形固定資産減価償却率">
          <a:extLst>
            <a:ext uri="{FF2B5EF4-FFF2-40B4-BE49-F238E27FC236}">
              <a16:creationId xmlns:a16="http://schemas.microsoft.com/office/drawing/2014/main" id="{A94E383F-AF9D-467A-A9DE-23227795D36F}"/>
            </a:ext>
          </a:extLst>
        </xdr:cNvPr>
        <xdr:cNvSpPr txBox="1"/>
      </xdr:nvSpPr>
      <xdr:spPr>
        <a:xfrm>
          <a:off x="3239144" y="140576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76852</xdr:rowOff>
    </xdr:from>
    <xdr:ext cx="405111" cy="259045"/>
    <xdr:sp macro="" textlink="">
      <xdr:nvSpPr>
        <xdr:cNvPr id="317" name="n_2aveValue【公営住宅】&#10;有形固定資産減価償却率">
          <a:extLst>
            <a:ext uri="{FF2B5EF4-FFF2-40B4-BE49-F238E27FC236}">
              <a16:creationId xmlns:a16="http://schemas.microsoft.com/office/drawing/2014/main" id="{A500B60D-832B-44C9-A9DF-70BB036ACC7F}"/>
            </a:ext>
          </a:extLst>
        </xdr:cNvPr>
        <xdr:cNvSpPr txBox="1"/>
      </xdr:nvSpPr>
      <xdr:spPr>
        <a:xfrm>
          <a:off x="2439044" y="13964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15891</xdr:rowOff>
    </xdr:from>
    <xdr:ext cx="405111" cy="259045"/>
    <xdr:sp macro="" textlink="">
      <xdr:nvSpPr>
        <xdr:cNvPr id="318" name="n_3aveValue【公営住宅】&#10;有形固定資産減価償却率">
          <a:extLst>
            <a:ext uri="{FF2B5EF4-FFF2-40B4-BE49-F238E27FC236}">
              <a16:creationId xmlns:a16="http://schemas.microsoft.com/office/drawing/2014/main" id="{43FC457C-F48E-4D7B-94C9-91223912BDC4}"/>
            </a:ext>
          </a:extLst>
        </xdr:cNvPr>
        <xdr:cNvSpPr txBox="1"/>
      </xdr:nvSpPr>
      <xdr:spPr>
        <a:xfrm>
          <a:off x="1641484" y="13907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149241</xdr:rowOff>
    </xdr:from>
    <xdr:ext cx="405111" cy="259045"/>
    <xdr:sp macro="" textlink="">
      <xdr:nvSpPr>
        <xdr:cNvPr id="319" name="n_4aveValue【公営住宅】&#10;有形固定資産減価償却率">
          <a:extLst>
            <a:ext uri="{FF2B5EF4-FFF2-40B4-BE49-F238E27FC236}">
              <a16:creationId xmlns:a16="http://schemas.microsoft.com/office/drawing/2014/main" id="{EB29D317-F809-4BA4-90F5-CA3EB1D1716F}"/>
            </a:ext>
          </a:extLst>
        </xdr:cNvPr>
        <xdr:cNvSpPr txBox="1"/>
      </xdr:nvSpPr>
      <xdr:spPr>
        <a:xfrm>
          <a:off x="855354" y="14036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78122</xdr:rowOff>
    </xdr:from>
    <xdr:ext cx="405111" cy="259045"/>
    <xdr:sp macro="" textlink="">
      <xdr:nvSpPr>
        <xdr:cNvPr id="320" name="n_1mainValue【公営住宅】&#10;有形固定資産減価償却率">
          <a:extLst>
            <a:ext uri="{FF2B5EF4-FFF2-40B4-BE49-F238E27FC236}">
              <a16:creationId xmlns:a16="http://schemas.microsoft.com/office/drawing/2014/main" id="{8DE863F9-E37A-45C4-8893-AFA241F2826C}"/>
            </a:ext>
          </a:extLst>
        </xdr:cNvPr>
        <xdr:cNvSpPr txBox="1"/>
      </xdr:nvSpPr>
      <xdr:spPr>
        <a:xfrm>
          <a:off x="3239144" y="14479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38116</xdr:rowOff>
    </xdr:from>
    <xdr:ext cx="405111" cy="259045"/>
    <xdr:sp macro="" textlink="">
      <xdr:nvSpPr>
        <xdr:cNvPr id="321" name="n_2mainValue【公営住宅】&#10;有形固定資産減価償却率">
          <a:extLst>
            <a:ext uri="{FF2B5EF4-FFF2-40B4-BE49-F238E27FC236}">
              <a16:creationId xmlns:a16="http://schemas.microsoft.com/office/drawing/2014/main" id="{6A57C891-2C50-431C-B567-4FA99D36631D}"/>
            </a:ext>
          </a:extLst>
        </xdr:cNvPr>
        <xdr:cNvSpPr txBox="1"/>
      </xdr:nvSpPr>
      <xdr:spPr>
        <a:xfrm>
          <a:off x="2439044" y="14439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16</xdr:rowOff>
    </xdr:from>
    <xdr:ext cx="405111" cy="259045"/>
    <xdr:sp macro="" textlink="">
      <xdr:nvSpPr>
        <xdr:cNvPr id="322" name="n_3mainValue【公営住宅】&#10;有形固定資産減価償却率">
          <a:extLst>
            <a:ext uri="{FF2B5EF4-FFF2-40B4-BE49-F238E27FC236}">
              <a16:creationId xmlns:a16="http://schemas.microsoft.com/office/drawing/2014/main" id="{B7959A7F-68E5-438A-9FA8-4B45DB1A9E7B}"/>
            </a:ext>
          </a:extLst>
        </xdr:cNvPr>
        <xdr:cNvSpPr txBox="1"/>
      </xdr:nvSpPr>
      <xdr:spPr>
        <a:xfrm>
          <a:off x="1641484" y="14401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133366</xdr:rowOff>
    </xdr:from>
    <xdr:ext cx="405111" cy="259045"/>
    <xdr:sp macro="" textlink="">
      <xdr:nvSpPr>
        <xdr:cNvPr id="323" name="n_4mainValue【公営住宅】&#10;有形固定資産減価償却率">
          <a:extLst>
            <a:ext uri="{FF2B5EF4-FFF2-40B4-BE49-F238E27FC236}">
              <a16:creationId xmlns:a16="http://schemas.microsoft.com/office/drawing/2014/main" id="{E2D61BB8-835B-419A-B8D0-5E3A7EC39555}"/>
            </a:ext>
          </a:extLst>
        </xdr:cNvPr>
        <xdr:cNvSpPr txBox="1"/>
      </xdr:nvSpPr>
      <xdr:spPr>
        <a:xfrm>
          <a:off x="855354" y="14359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a:extLst>
            <a:ext uri="{FF2B5EF4-FFF2-40B4-BE49-F238E27FC236}">
              <a16:creationId xmlns:a16="http://schemas.microsoft.com/office/drawing/2014/main" id="{353FFE62-36D1-4635-B2A9-A18031763945}"/>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a:extLst>
            <a:ext uri="{FF2B5EF4-FFF2-40B4-BE49-F238E27FC236}">
              <a16:creationId xmlns:a16="http://schemas.microsoft.com/office/drawing/2014/main" id="{F0C6BB44-1489-447D-8A3F-D71169E92CFD}"/>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a:extLst>
            <a:ext uri="{FF2B5EF4-FFF2-40B4-BE49-F238E27FC236}">
              <a16:creationId xmlns:a16="http://schemas.microsoft.com/office/drawing/2014/main" id="{C33B15E8-BB46-4570-9343-65FED2DA01A0}"/>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a:extLst>
            <a:ext uri="{FF2B5EF4-FFF2-40B4-BE49-F238E27FC236}">
              <a16:creationId xmlns:a16="http://schemas.microsoft.com/office/drawing/2014/main" id="{E876C0FE-8E9B-4EE2-B9D9-E610189C8119}"/>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a:extLst>
            <a:ext uri="{FF2B5EF4-FFF2-40B4-BE49-F238E27FC236}">
              <a16:creationId xmlns:a16="http://schemas.microsoft.com/office/drawing/2014/main" id="{ABFE04BE-638B-4AD0-BC70-E30F3C0BA800}"/>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a:extLst>
            <a:ext uri="{FF2B5EF4-FFF2-40B4-BE49-F238E27FC236}">
              <a16:creationId xmlns:a16="http://schemas.microsoft.com/office/drawing/2014/main" id="{1C6FFF5D-4F84-4763-9AD0-151C3C2AA079}"/>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a:extLst>
            <a:ext uri="{FF2B5EF4-FFF2-40B4-BE49-F238E27FC236}">
              <a16:creationId xmlns:a16="http://schemas.microsoft.com/office/drawing/2014/main" id="{7ED3D980-AE89-4EA5-A29B-1C301DACE880}"/>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a:extLst>
            <a:ext uri="{FF2B5EF4-FFF2-40B4-BE49-F238E27FC236}">
              <a16:creationId xmlns:a16="http://schemas.microsoft.com/office/drawing/2014/main" id="{5AC1CDE2-694C-4646-8C78-CD31AA1B93C9}"/>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a:extLst>
            <a:ext uri="{FF2B5EF4-FFF2-40B4-BE49-F238E27FC236}">
              <a16:creationId xmlns:a16="http://schemas.microsoft.com/office/drawing/2014/main" id="{2FD58B91-FE8C-4E2C-81AA-11780AECD248}"/>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a:extLst>
            <a:ext uri="{FF2B5EF4-FFF2-40B4-BE49-F238E27FC236}">
              <a16:creationId xmlns:a16="http://schemas.microsoft.com/office/drawing/2014/main" id="{6CF1938D-642D-4C32-B3E9-EA35138D0C50}"/>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4" name="直線コネクタ 333">
          <a:extLst>
            <a:ext uri="{FF2B5EF4-FFF2-40B4-BE49-F238E27FC236}">
              <a16:creationId xmlns:a16="http://schemas.microsoft.com/office/drawing/2014/main" id="{DF9DD0AD-A06C-45B6-A3E2-487D2B073575}"/>
            </a:ext>
          </a:extLst>
        </xdr:cNvPr>
        <xdr:cNvCxnSpPr/>
      </xdr:nvCxnSpPr>
      <xdr:spPr>
        <a:xfrm>
          <a:off x="5960110" y="1485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5" name="テキスト ボックス 334">
          <a:extLst>
            <a:ext uri="{FF2B5EF4-FFF2-40B4-BE49-F238E27FC236}">
              <a16:creationId xmlns:a16="http://schemas.microsoft.com/office/drawing/2014/main" id="{D9FD7299-2EBA-40E5-AF1D-59C9CFB7871A}"/>
            </a:ext>
          </a:extLst>
        </xdr:cNvPr>
        <xdr:cNvSpPr txBox="1"/>
      </xdr:nvSpPr>
      <xdr:spPr>
        <a:xfrm>
          <a:off x="552722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6" name="直線コネクタ 335">
          <a:extLst>
            <a:ext uri="{FF2B5EF4-FFF2-40B4-BE49-F238E27FC236}">
              <a16:creationId xmlns:a16="http://schemas.microsoft.com/office/drawing/2014/main" id="{1A82DC0D-6D86-4806-8183-153ACE62032F}"/>
            </a:ext>
          </a:extLst>
        </xdr:cNvPr>
        <xdr:cNvCxnSpPr/>
      </xdr:nvCxnSpPr>
      <xdr:spPr>
        <a:xfrm>
          <a:off x="5960110" y="1447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7" name="テキスト ボックス 336">
          <a:extLst>
            <a:ext uri="{FF2B5EF4-FFF2-40B4-BE49-F238E27FC236}">
              <a16:creationId xmlns:a16="http://schemas.microsoft.com/office/drawing/2014/main" id="{28EB3569-FD3F-4D9B-9954-D5D59F2848EE}"/>
            </a:ext>
          </a:extLst>
        </xdr:cNvPr>
        <xdr:cNvSpPr txBox="1"/>
      </xdr:nvSpPr>
      <xdr:spPr>
        <a:xfrm>
          <a:off x="5527221" y="1433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8" name="直線コネクタ 337">
          <a:extLst>
            <a:ext uri="{FF2B5EF4-FFF2-40B4-BE49-F238E27FC236}">
              <a16:creationId xmlns:a16="http://schemas.microsoft.com/office/drawing/2014/main" id="{F132B629-CC50-4DDE-9485-5D68CC397926}"/>
            </a:ext>
          </a:extLst>
        </xdr:cNvPr>
        <xdr:cNvCxnSpPr/>
      </xdr:nvCxnSpPr>
      <xdr:spPr>
        <a:xfrm>
          <a:off x="5960110" y="1409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9" name="テキスト ボックス 338">
          <a:extLst>
            <a:ext uri="{FF2B5EF4-FFF2-40B4-BE49-F238E27FC236}">
              <a16:creationId xmlns:a16="http://schemas.microsoft.com/office/drawing/2014/main" id="{202295EC-40D2-46E1-9335-ADC1AFA3787B}"/>
            </a:ext>
          </a:extLst>
        </xdr:cNvPr>
        <xdr:cNvSpPr txBox="1"/>
      </xdr:nvSpPr>
      <xdr:spPr>
        <a:xfrm>
          <a:off x="5527221"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40" name="直線コネクタ 339">
          <a:extLst>
            <a:ext uri="{FF2B5EF4-FFF2-40B4-BE49-F238E27FC236}">
              <a16:creationId xmlns:a16="http://schemas.microsoft.com/office/drawing/2014/main" id="{F3A59007-7952-4F18-8F9C-AE099E10B4CF}"/>
            </a:ext>
          </a:extLst>
        </xdr:cNvPr>
        <xdr:cNvCxnSpPr/>
      </xdr:nvCxnSpPr>
      <xdr:spPr>
        <a:xfrm>
          <a:off x="5960110" y="1371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1" name="テキスト ボックス 340">
          <a:extLst>
            <a:ext uri="{FF2B5EF4-FFF2-40B4-BE49-F238E27FC236}">
              <a16:creationId xmlns:a16="http://schemas.microsoft.com/office/drawing/2014/main" id="{F58F3D39-E8C1-47AC-9574-263293713A71}"/>
            </a:ext>
          </a:extLst>
        </xdr:cNvPr>
        <xdr:cNvSpPr txBox="1"/>
      </xdr:nvSpPr>
      <xdr:spPr>
        <a:xfrm>
          <a:off x="5527221" y="1357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2" name="直線コネクタ 341">
          <a:extLst>
            <a:ext uri="{FF2B5EF4-FFF2-40B4-BE49-F238E27FC236}">
              <a16:creationId xmlns:a16="http://schemas.microsoft.com/office/drawing/2014/main" id="{FA04BF42-EFC4-433C-AD93-1D8868CAE31F}"/>
            </a:ext>
          </a:extLst>
        </xdr:cNvPr>
        <xdr:cNvCxnSpPr/>
      </xdr:nvCxnSpPr>
      <xdr:spPr>
        <a:xfrm>
          <a:off x="5960110" y="1333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3" name="テキスト ボックス 342">
          <a:extLst>
            <a:ext uri="{FF2B5EF4-FFF2-40B4-BE49-F238E27FC236}">
              <a16:creationId xmlns:a16="http://schemas.microsoft.com/office/drawing/2014/main" id="{C75488CF-1F02-4285-9BA6-259EA7E2813B}"/>
            </a:ext>
          </a:extLst>
        </xdr:cNvPr>
        <xdr:cNvSpPr txBox="1"/>
      </xdr:nvSpPr>
      <xdr:spPr>
        <a:xfrm>
          <a:off x="5527221" y="1319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a:extLst>
            <a:ext uri="{FF2B5EF4-FFF2-40B4-BE49-F238E27FC236}">
              <a16:creationId xmlns:a16="http://schemas.microsoft.com/office/drawing/2014/main" id="{5DEEA90F-A071-4AAF-8CB2-77F5DF4182A9}"/>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5" name="テキスト ボックス 344">
          <a:extLst>
            <a:ext uri="{FF2B5EF4-FFF2-40B4-BE49-F238E27FC236}">
              <a16:creationId xmlns:a16="http://schemas.microsoft.com/office/drawing/2014/main" id="{A6F7D75D-0237-43AF-BCC0-46BC191A508B}"/>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公営住宅】&#10;一人当たり面積グラフ枠">
          <a:extLst>
            <a:ext uri="{FF2B5EF4-FFF2-40B4-BE49-F238E27FC236}">
              <a16:creationId xmlns:a16="http://schemas.microsoft.com/office/drawing/2014/main" id="{0199E110-50E2-4A13-B154-4E49A456D76F}"/>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96774</xdr:rowOff>
    </xdr:from>
    <xdr:to>
      <xdr:col>54</xdr:col>
      <xdr:colOff>189865</xdr:colOff>
      <xdr:row>86</xdr:row>
      <xdr:rowOff>80772</xdr:rowOff>
    </xdr:to>
    <xdr:cxnSp macro="">
      <xdr:nvCxnSpPr>
        <xdr:cNvPr id="347" name="直線コネクタ 346">
          <a:extLst>
            <a:ext uri="{FF2B5EF4-FFF2-40B4-BE49-F238E27FC236}">
              <a16:creationId xmlns:a16="http://schemas.microsoft.com/office/drawing/2014/main" id="{CE8ED319-0C18-4D56-AE1C-A2DC222390CA}"/>
            </a:ext>
          </a:extLst>
        </xdr:cNvPr>
        <xdr:cNvCxnSpPr/>
      </xdr:nvCxnSpPr>
      <xdr:spPr>
        <a:xfrm flipV="1">
          <a:off x="9429115" y="13294614"/>
          <a:ext cx="0" cy="15327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84599</xdr:rowOff>
    </xdr:from>
    <xdr:ext cx="469744" cy="259045"/>
    <xdr:sp macro="" textlink="">
      <xdr:nvSpPr>
        <xdr:cNvPr id="348" name="【公営住宅】&#10;一人当たり面積最小値テキスト">
          <a:extLst>
            <a:ext uri="{FF2B5EF4-FFF2-40B4-BE49-F238E27FC236}">
              <a16:creationId xmlns:a16="http://schemas.microsoft.com/office/drawing/2014/main" id="{0EBB600D-4F9D-4261-8112-596EB41F494C}"/>
            </a:ext>
          </a:extLst>
        </xdr:cNvPr>
        <xdr:cNvSpPr txBox="1"/>
      </xdr:nvSpPr>
      <xdr:spPr>
        <a:xfrm>
          <a:off x="9467850" y="14831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80772</xdr:rowOff>
    </xdr:from>
    <xdr:to>
      <xdr:col>55</xdr:col>
      <xdr:colOff>88900</xdr:colOff>
      <xdr:row>86</xdr:row>
      <xdr:rowOff>80772</xdr:rowOff>
    </xdr:to>
    <xdr:cxnSp macro="">
      <xdr:nvCxnSpPr>
        <xdr:cNvPr id="349" name="直線コネクタ 348">
          <a:extLst>
            <a:ext uri="{FF2B5EF4-FFF2-40B4-BE49-F238E27FC236}">
              <a16:creationId xmlns:a16="http://schemas.microsoft.com/office/drawing/2014/main" id="{25328768-72EF-4ED7-9F7D-8549437AA03B}"/>
            </a:ext>
          </a:extLst>
        </xdr:cNvPr>
        <xdr:cNvCxnSpPr/>
      </xdr:nvCxnSpPr>
      <xdr:spPr>
        <a:xfrm>
          <a:off x="9356090" y="14827377"/>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43451</xdr:rowOff>
    </xdr:from>
    <xdr:ext cx="469744" cy="259045"/>
    <xdr:sp macro="" textlink="">
      <xdr:nvSpPr>
        <xdr:cNvPr id="350" name="【公営住宅】&#10;一人当たり面積最大値テキスト">
          <a:extLst>
            <a:ext uri="{FF2B5EF4-FFF2-40B4-BE49-F238E27FC236}">
              <a16:creationId xmlns:a16="http://schemas.microsoft.com/office/drawing/2014/main" id="{1AF1EE99-BCAA-4987-B269-80E9257F2A6E}"/>
            </a:ext>
          </a:extLst>
        </xdr:cNvPr>
        <xdr:cNvSpPr txBox="1"/>
      </xdr:nvSpPr>
      <xdr:spPr>
        <a:xfrm>
          <a:off x="9467850" y="13075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96774</xdr:rowOff>
    </xdr:from>
    <xdr:to>
      <xdr:col>55</xdr:col>
      <xdr:colOff>88900</xdr:colOff>
      <xdr:row>77</xdr:row>
      <xdr:rowOff>96774</xdr:rowOff>
    </xdr:to>
    <xdr:cxnSp macro="">
      <xdr:nvCxnSpPr>
        <xdr:cNvPr id="351" name="直線コネクタ 350">
          <a:extLst>
            <a:ext uri="{FF2B5EF4-FFF2-40B4-BE49-F238E27FC236}">
              <a16:creationId xmlns:a16="http://schemas.microsoft.com/office/drawing/2014/main" id="{98DB37F8-DB50-4055-88AA-825F7F48ECF5}"/>
            </a:ext>
          </a:extLst>
        </xdr:cNvPr>
        <xdr:cNvCxnSpPr/>
      </xdr:nvCxnSpPr>
      <xdr:spPr>
        <a:xfrm>
          <a:off x="9356090" y="13294614"/>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95266</xdr:rowOff>
    </xdr:from>
    <xdr:ext cx="469744" cy="259045"/>
    <xdr:sp macro="" textlink="">
      <xdr:nvSpPr>
        <xdr:cNvPr id="352" name="【公営住宅】&#10;一人当たり面積平均値テキスト">
          <a:extLst>
            <a:ext uri="{FF2B5EF4-FFF2-40B4-BE49-F238E27FC236}">
              <a16:creationId xmlns:a16="http://schemas.microsoft.com/office/drawing/2014/main" id="{2FB3BBEE-B85E-453A-A9FD-834591AAFBD7}"/>
            </a:ext>
          </a:extLst>
        </xdr:cNvPr>
        <xdr:cNvSpPr txBox="1"/>
      </xdr:nvSpPr>
      <xdr:spPr>
        <a:xfrm>
          <a:off x="9467850" y="144932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116839</xdr:rowOff>
    </xdr:from>
    <xdr:to>
      <xdr:col>55</xdr:col>
      <xdr:colOff>50800</xdr:colOff>
      <xdr:row>85</xdr:row>
      <xdr:rowOff>46989</xdr:rowOff>
    </xdr:to>
    <xdr:sp macro="" textlink="">
      <xdr:nvSpPr>
        <xdr:cNvPr id="353" name="フローチャート: 判断 352">
          <a:extLst>
            <a:ext uri="{FF2B5EF4-FFF2-40B4-BE49-F238E27FC236}">
              <a16:creationId xmlns:a16="http://schemas.microsoft.com/office/drawing/2014/main" id="{BE0BCB55-C28A-47B1-AA37-0264F62E24DC}"/>
            </a:ext>
          </a:extLst>
        </xdr:cNvPr>
        <xdr:cNvSpPr/>
      </xdr:nvSpPr>
      <xdr:spPr>
        <a:xfrm>
          <a:off x="9394190" y="14518639"/>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113030</xdr:rowOff>
    </xdr:from>
    <xdr:to>
      <xdr:col>50</xdr:col>
      <xdr:colOff>165100</xdr:colOff>
      <xdr:row>85</xdr:row>
      <xdr:rowOff>43180</xdr:rowOff>
    </xdr:to>
    <xdr:sp macro="" textlink="">
      <xdr:nvSpPr>
        <xdr:cNvPr id="354" name="フローチャート: 判断 353">
          <a:extLst>
            <a:ext uri="{FF2B5EF4-FFF2-40B4-BE49-F238E27FC236}">
              <a16:creationId xmlns:a16="http://schemas.microsoft.com/office/drawing/2014/main" id="{6FBFB7B9-7558-41A0-98FA-373F151C849F}"/>
            </a:ext>
          </a:extLst>
        </xdr:cNvPr>
        <xdr:cNvSpPr/>
      </xdr:nvSpPr>
      <xdr:spPr>
        <a:xfrm>
          <a:off x="8632190" y="1451483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100457</xdr:rowOff>
    </xdr:from>
    <xdr:to>
      <xdr:col>46</xdr:col>
      <xdr:colOff>38100</xdr:colOff>
      <xdr:row>85</xdr:row>
      <xdr:rowOff>30607</xdr:rowOff>
    </xdr:to>
    <xdr:sp macro="" textlink="">
      <xdr:nvSpPr>
        <xdr:cNvPr id="355" name="フローチャート: 判断 354">
          <a:extLst>
            <a:ext uri="{FF2B5EF4-FFF2-40B4-BE49-F238E27FC236}">
              <a16:creationId xmlns:a16="http://schemas.microsoft.com/office/drawing/2014/main" id="{5B8E815F-4879-468E-9818-5DB5B08E9597}"/>
            </a:ext>
          </a:extLst>
        </xdr:cNvPr>
        <xdr:cNvSpPr/>
      </xdr:nvSpPr>
      <xdr:spPr>
        <a:xfrm>
          <a:off x="7846060" y="14498447"/>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101981</xdr:rowOff>
    </xdr:from>
    <xdr:to>
      <xdr:col>41</xdr:col>
      <xdr:colOff>101600</xdr:colOff>
      <xdr:row>85</xdr:row>
      <xdr:rowOff>32131</xdr:rowOff>
    </xdr:to>
    <xdr:sp macro="" textlink="">
      <xdr:nvSpPr>
        <xdr:cNvPr id="356" name="フローチャート: 判断 355">
          <a:extLst>
            <a:ext uri="{FF2B5EF4-FFF2-40B4-BE49-F238E27FC236}">
              <a16:creationId xmlns:a16="http://schemas.microsoft.com/office/drawing/2014/main" id="{D4DCC384-B9DA-4755-AD78-4892DE437196}"/>
            </a:ext>
          </a:extLst>
        </xdr:cNvPr>
        <xdr:cNvSpPr/>
      </xdr:nvSpPr>
      <xdr:spPr>
        <a:xfrm>
          <a:off x="7029450" y="14499971"/>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79</xdr:row>
      <xdr:rowOff>169799</xdr:rowOff>
    </xdr:from>
    <xdr:to>
      <xdr:col>36</xdr:col>
      <xdr:colOff>165100</xdr:colOff>
      <xdr:row>80</xdr:row>
      <xdr:rowOff>99949</xdr:rowOff>
    </xdr:to>
    <xdr:sp macro="" textlink="">
      <xdr:nvSpPr>
        <xdr:cNvPr id="357" name="フローチャート: 判断 356">
          <a:extLst>
            <a:ext uri="{FF2B5EF4-FFF2-40B4-BE49-F238E27FC236}">
              <a16:creationId xmlns:a16="http://schemas.microsoft.com/office/drawing/2014/main" id="{0AFB98E3-E2B4-4F92-95E7-BC56DB954FB8}"/>
            </a:ext>
          </a:extLst>
        </xdr:cNvPr>
        <xdr:cNvSpPr/>
      </xdr:nvSpPr>
      <xdr:spPr>
        <a:xfrm>
          <a:off x="6231890" y="13718159"/>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6D23CE43-B50C-4D9C-A959-76CE8344D27F}"/>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67E33097-2D98-48DA-B199-0A2DDB28151B}"/>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1BF05C19-B828-4484-87CC-12F40B156F26}"/>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A22199C7-E43E-4329-AFB5-4EC30CA21DE5}"/>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697514BF-A7B2-45E6-9AF9-27731FBDDF5B}"/>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92456</xdr:rowOff>
    </xdr:from>
    <xdr:to>
      <xdr:col>55</xdr:col>
      <xdr:colOff>50800</xdr:colOff>
      <xdr:row>84</xdr:row>
      <xdr:rowOff>22606</xdr:rowOff>
    </xdr:to>
    <xdr:sp macro="" textlink="">
      <xdr:nvSpPr>
        <xdr:cNvPr id="363" name="楕円 362">
          <a:extLst>
            <a:ext uri="{FF2B5EF4-FFF2-40B4-BE49-F238E27FC236}">
              <a16:creationId xmlns:a16="http://schemas.microsoft.com/office/drawing/2014/main" id="{F216E6BF-ECF3-4358-86D6-D9007B7999C8}"/>
            </a:ext>
          </a:extLst>
        </xdr:cNvPr>
        <xdr:cNvSpPr/>
      </xdr:nvSpPr>
      <xdr:spPr>
        <a:xfrm>
          <a:off x="9394190" y="14326616"/>
          <a:ext cx="9017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115333</xdr:rowOff>
    </xdr:from>
    <xdr:ext cx="469744" cy="259045"/>
    <xdr:sp macro="" textlink="">
      <xdr:nvSpPr>
        <xdr:cNvPr id="364" name="【公営住宅】&#10;一人当たり面積該当値テキスト">
          <a:extLst>
            <a:ext uri="{FF2B5EF4-FFF2-40B4-BE49-F238E27FC236}">
              <a16:creationId xmlns:a16="http://schemas.microsoft.com/office/drawing/2014/main" id="{42183D76-7954-4BA1-B109-D27292854E0E}"/>
            </a:ext>
          </a:extLst>
        </xdr:cNvPr>
        <xdr:cNvSpPr txBox="1"/>
      </xdr:nvSpPr>
      <xdr:spPr>
        <a:xfrm>
          <a:off x="9467850" y="14174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101981</xdr:rowOff>
    </xdr:from>
    <xdr:to>
      <xdr:col>50</xdr:col>
      <xdr:colOff>165100</xdr:colOff>
      <xdr:row>84</xdr:row>
      <xdr:rowOff>32131</xdr:rowOff>
    </xdr:to>
    <xdr:sp macro="" textlink="">
      <xdr:nvSpPr>
        <xdr:cNvPr id="365" name="楕円 364">
          <a:extLst>
            <a:ext uri="{FF2B5EF4-FFF2-40B4-BE49-F238E27FC236}">
              <a16:creationId xmlns:a16="http://schemas.microsoft.com/office/drawing/2014/main" id="{0C605101-D9B0-4111-9C0F-74B36A5E38FD}"/>
            </a:ext>
          </a:extLst>
        </xdr:cNvPr>
        <xdr:cNvSpPr/>
      </xdr:nvSpPr>
      <xdr:spPr>
        <a:xfrm>
          <a:off x="8632190" y="14328521"/>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143256</xdr:rowOff>
    </xdr:from>
    <xdr:to>
      <xdr:col>55</xdr:col>
      <xdr:colOff>0</xdr:colOff>
      <xdr:row>83</xdr:row>
      <xdr:rowOff>152781</xdr:rowOff>
    </xdr:to>
    <xdr:cxnSp macro="">
      <xdr:nvCxnSpPr>
        <xdr:cNvPr id="366" name="直線コネクタ 365">
          <a:extLst>
            <a:ext uri="{FF2B5EF4-FFF2-40B4-BE49-F238E27FC236}">
              <a16:creationId xmlns:a16="http://schemas.microsoft.com/office/drawing/2014/main" id="{2550BEE6-0379-4DF8-8DB8-586E48B31752}"/>
            </a:ext>
          </a:extLst>
        </xdr:cNvPr>
        <xdr:cNvCxnSpPr/>
      </xdr:nvCxnSpPr>
      <xdr:spPr>
        <a:xfrm flipV="1">
          <a:off x="8686800" y="14371701"/>
          <a:ext cx="74295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114173</xdr:rowOff>
    </xdr:from>
    <xdr:to>
      <xdr:col>46</xdr:col>
      <xdr:colOff>38100</xdr:colOff>
      <xdr:row>84</xdr:row>
      <xdr:rowOff>44323</xdr:rowOff>
    </xdr:to>
    <xdr:sp macro="" textlink="">
      <xdr:nvSpPr>
        <xdr:cNvPr id="367" name="楕円 366">
          <a:extLst>
            <a:ext uri="{FF2B5EF4-FFF2-40B4-BE49-F238E27FC236}">
              <a16:creationId xmlns:a16="http://schemas.microsoft.com/office/drawing/2014/main" id="{90D3FDC7-D84C-4C4D-B025-46852E801580}"/>
            </a:ext>
          </a:extLst>
        </xdr:cNvPr>
        <xdr:cNvSpPr/>
      </xdr:nvSpPr>
      <xdr:spPr>
        <a:xfrm>
          <a:off x="7846060" y="14344523"/>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152781</xdr:rowOff>
    </xdr:from>
    <xdr:to>
      <xdr:col>50</xdr:col>
      <xdr:colOff>114300</xdr:colOff>
      <xdr:row>83</xdr:row>
      <xdr:rowOff>164973</xdr:rowOff>
    </xdr:to>
    <xdr:cxnSp macro="">
      <xdr:nvCxnSpPr>
        <xdr:cNvPr id="368" name="直線コネクタ 367">
          <a:extLst>
            <a:ext uri="{FF2B5EF4-FFF2-40B4-BE49-F238E27FC236}">
              <a16:creationId xmlns:a16="http://schemas.microsoft.com/office/drawing/2014/main" id="{54470206-9E6F-4DA9-A79C-6818517A6E33}"/>
            </a:ext>
          </a:extLst>
        </xdr:cNvPr>
        <xdr:cNvCxnSpPr/>
      </xdr:nvCxnSpPr>
      <xdr:spPr>
        <a:xfrm flipV="1">
          <a:off x="7889240" y="14383131"/>
          <a:ext cx="79756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122174</xdr:rowOff>
    </xdr:from>
    <xdr:to>
      <xdr:col>41</xdr:col>
      <xdr:colOff>101600</xdr:colOff>
      <xdr:row>84</xdr:row>
      <xdr:rowOff>52324</xdr:rowOff>
    </xdr:to>
    <xdr:sp macro="" textlink="">
      <xdr:nvSpPr>
        <xdr:cNvPr id="369" name="楕円 368">
          <a:extLst>
            <a:ext uri="{FF2B5EF4-FFF2-40B4-BE49-F238E27FC236}">
              <a16:creationId xmlns:a16="http://schemas.microsoft.com/office/drawing/2014/main" id="{8460178B-E954-4CAF-8A04-E3441FDF352B}"/>
            </a:ext>
          </a:extLst>
        </xdr:cNvPr>
        <xdr:cNvSpPr/>
      </xdr:nvSpPr>
      <xdr:spPr>
        <a:xfrm>
          <a:off x="7029450" y="1435442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164973</xdr:rowOff>
    </xdr:from>
    <xdr:to>
      <xdr:col>45</xdr:col>
      <xdr:colOff>177800</xdr:colOff>
      <xdr:row>84</xdr:row>
      <xdr:rowOff>1524</xdr:rowOff>
    </xdr:to>
    <xdr:cxnSp macro="">
      <xdr:nvCxnSpPr>
        <xdr:cNvPr id="370" name="直線コネクタ 369">
          <a:extLst>
            <a:ext uri="{FF2B5EF4-FFF2-40B4-BE49-F238E27FC236}">
              <a16:creationId xmlns:a16="http://schemas.microsoft.com/office/drawing/2014/main" id="{C97B9DE1-B3CC-479A-8A0C-C632D52046FD}"/>
            </a:ext>
          </a:extLst>
        </xdr:cNvPr>
        <xdr:cNvCxnSpPr/>
      </xdr:nvCxnSpPr>
      <xdr:spPr>
        <a:xfrm flipV="1">
          <a:off x="7084060" y="14399133"/>
          <a:ext cx="80518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128651</xdr:rowOff>
    </xdr:from>
    <xdr:to>
      <xdr:col>36</xdr:col>
      <xdr:colOff>165100</xdr:colOff>
      <xdr:row>84</xdr:row>
      <xdr:rowOff>58801</xdr:rowOff>
    </xdr:to>
    <xdr:sp macro="" textlink="">
      <xdr:nvSpPr>
        <xdr:cNvPr id="371" name="楕円 370">
          <a:extLst>
            <a:ext uri="{FF2B5EF4-FFF2-40B4-BE49-F238E27FC236}">
              <a16:creationId xmlns:a16="http://schemas.microsoft.com/office/drawing/2014/main" id="{9E350C6A-28A2-4F15-8547-CCEC75A994A8}"/>
            </a:ext>
          </a:extLst>
        </xdr:cNvPr>
        <xdr:cNvSpPr/>
      </xdr:nvSpPr>
      <xdr:spPr>
        <a:xfrm>
          <a:off x="6231890" y="14362811"/>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1524</xdr:rowOff>
    </xdr:from>
    <xdr:to>
      <xdr:col>41</xdr:col>
      <xdr:colOff>50800</xdr:colOff>
      <xdr:row>84</xdr:row>
      <xdr:rowOff>8001</xdr:rowOff>
    </xdr:to>
    <xdr:cxnSp macro="">
      <xdr:nvCxnSpPr>
        <xdr:cNvPr id="372" name="直線コネクタ 371">
          <a:extLst>
            <a:ext uri="{FF2B5EF4-FFF2-40B4-BE49-F238E27FC236}">
              <a16:creationId xmlns:a16="http://schemas.microsoft.com/office/drawing/2014/main" id="{1A1A4113-C3D5-441F-94D3-8C63B60E2408}"/>
            </a:ext>
          </a:extLst>
        </xdr:cNvPr>
        <xdr:cNvCxnSpPr/>
      </xdr:nvCxnSpPr>
      <xdr:spPr>
        <a:xfrm flipV="1">
          <a:off x="6286500" y="14403324"/>
          <a:ext cx="797560" cy="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34307</xdr:rowOff>
    </xdr:from>
    <xdr:ext cx="469744" cy="259045"/>
    <xdr:sp macro="" textlink="">
      <xdr:nvSpPr>
        <xdr:cNvPr id="373" name="n_1aveValue【公営住宅】&#10;一人当たり面積">
          <a:extLst>
            <a:ext uri="{FF2B5EF4-FFF2-40B4-BE49-F238E27FC236}">
              <a16:creationId xmlns:a16="http://schemas.microsoft.com/office/drawing/2014/main" id="{D3A2AD1C-5438-48E2-946E-292082C149AE}"/>
            </a:ext>
          </a:extLst>
        </xdr:cNvPr>
        <xdr:cNvSpPr txBox="1"/>
      </xdr:nvSpPr>
      <xdr:spPr>
        <a:xfrm>
          <a:off x="8454467" y="1460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21734</xdr:rowOff>
    </xdr:from>
    <xdr:ext cx="469744" cy="259045"/>
    <xdr:sp macro="" textlink="">
      <xdr:nvSpPr>
        <xdr:cNvPr id="374" name="n_2aveValue【公営住宅】&#10;一人当たり面積">
          <a:extLst>
            <a:ext uri="{FF2B5EF4-FFF2-40B4-BE49-F238E27FC236}">
              <a16:creationId xmlns:a16="http://schemas.microsoft.com/office/drawing/2014/main" id="{F81F0D11-E9A6-44FE-8450-B743D5A135FF}"/>
            </a:ext>
          </a:extLst>
        </xdr:cNvPr>
        <xdr:cNvSpPr txBox="1"/>
      </xdr:nvSpPr>
      <xdr:spPr>
        <a:xfrm>
          <a:off x="7673417" y="14591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23258</xdr:rowOff>
    </xdr:from>
    <xdr:ext cx="469744" cy="259045"/>
    <xdr:sp macro="" textlink="">
      <xdr:nvSpPr>
        <xdr:cNvPr id="375" name="n_3aveValue【公営住宅】&#10;一人当たり面積">
          <a:extLst>
            <a:ext uri="{FF2B5EF4-FFF2-40B4-BE49-F238E27FC236}">
              <a16:creationId xmlns:a16="http://schemas.microsoft.com/office/drawing/2014/main" id="{71FC7452-E3F2-48B0-9209-510BA59EF1AA}"/>
            </a:ext>
          </a:extLst>
        </xdr:cNvPr>
        <xdr:cNvSpPr txBox="1"/>
      </xdr:nvSpPr>
      <xdr:spPr>
        <a:xfrm>
          <a:off x="6866332" y="14592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78</xdr:row>
      <xdr:rowOff>116476</xdr:rowOff>
    </xdr:from>
    <xdr:ext cx="469744" cy="259045"/>
    <xdr:sp macro="" textlink="">
      <xdr:nvSpPr>
        <xdr:cNvPr id="376" name="n_4aveValue【公営住宅】&#10;一人当たり面積">
          <a:extLst>
            <a:ext uri="{FF2B5EF4-FFF2-40B4-BE49-F238E27FC236}">
              <a16:creationId xmlns:a16="http://schemas.microsoft.com/office/drawing/2014/main" id="{1BDD9966-AF52-40EA-95FD-B7A3884EAE42}"/>
            </a:ext>
          </a:extLst>
        </xdr:cNvPr>
        <xdr:cNvSpPr txBox="1"/>
      </xdr:nvSpPr>
      <xdr:spPr>
        <a:xfrm>
          <a:off x="6068772" y="13489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48658</xdr:rowOff>
    </xdr:from>
    <xdr:ext cx="469744" cy="259045"/>
    <xdr:sp macro="" textlink="">
      <xdr:nvSpPr>
        <xdr:cNvPr id="377" name="n_1mainValue【公営住宅】&#10;一人当たり面積">
          <a:extLst>
            <a:ext uri="{FF2B5EF4-FFF2-40B4-BE49-F238E27FC236}">
              <a16:creationId xmlns:a16="http://schemas.microsoft.com/office/drawing/2014/main" id="{6FEBB8DD-B4E2-4358-A30B-B3B9AF2680CB}"/>
            </a:ext>
          </a:extLst>
        </xdr:cNvPr>
        <xdr:cNvSpPr txBox="1"/>
      </xdr:nvSpPr>
      <xdr:spPr>
        <a:xfrm>
          <a:off x="8454467" y="14109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60850</xdr:rowOff>
    </xdr:from>
    <xdr:ext cx="469744" cy="259045"/>
    <xdr:sp macro="" textlink="">
      <xdr:nvSpPr>
        <xdr:cNvPr id="378" name="n_2mainValue【公営住宅】&#10;一人当たり面積">
          <a:extLst>
            <a:ext uri="{FF2B5EF4-FFF2-40B4-BE49-F238E27FC236}">
              <a16:creationId xmlns:a16="http://schemas.microsoft.com/office/drawing/2014/main" id="{1AA2BB5A-DD51-43EC-BCC1-0BEBDCC27E10}"/>
            </a:ext>
          </a:extLst>
        </xdr:cNvPr>
        <xdr:cNvSpPr txBox="1"/>
      </xdr:nvSpPr>
      <xdr:spPr>
        <a:xfrm>
          <a:off x="7673417" y="14115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68851</xdr:rowOff>
    </xdr:from>
    <xdr:ext cx="469744" cy="259045"/>
    <xdr:sp macro="" textlink="">
      <xdr:nvSpPr>
        <xdr:cNvPr id="379" name="n_3mainValue【公営住宅】&#10;一人当たり面積">
          <a:extLst>
            <a:ext uri="{FF2B5EF4-FFF2-40B4-BE49-F238E27FC236}">
              <a16:creationId xmlns:a16="http://schemas.microsoft.com/office/drawing/2014/main" id="{F52DF321-FBCD-4A3E-A932-723FFC41D659}"/>
            </a:ext>
          </a:extLst>
        </xdr:cNvPr>
        <xdr:cNvSpPr txBox="1"/>
      </xdr:nvSpPr>
      <xdr:spPr>
        <a:xfrm>
          <a:off x="6866332" y="14125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49928</xdr:rowOff>
    </xdr:from>
    <xdr:ext cx="469744" cy="259045"/>
    <xdr:sp macro="" textlink="">
      <xdr:nvSpPr>
        <xdr:cNvPr id="380" name="n_4mainValue【公営住宅】&#10;一人当たり面積">
          <a:extLst>
            <a:ext uri="{FF2B5EF4-FFF2-40B4-BE49-F238E27FC236}">
              <a16:creationId xmlns:a16="http://schemas.microsoft.com/office/drawing/2014/main" id="{F719BDDE-ED85-4F0B-8756-612EFB28FE97}"/>
            </a:ext>
          </a:extLst>
        </xdr:cNvPr>
        <xdr:cNvSpPr txBox="1"/>
      </xdr:nvSpPr>
      <xdr:spPr>
        <a:xfrm>
          <a:off x="6068772" y="14455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a:extLst>
            <a:ext uri="{FF2B5EF4-FFF2-40B4-BE49-F238E27FC236}">
              <a16:creationId xmlns:a16="http://schemas.microsoft.com/office/drawing/2014/main" id="{5364950E-EEFD-4F21-B42A-5D323F84E5DC}"/>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a:extLst>
            <a:ext uri="{FF2B5EF4-FFF2-40B4-BE49-F238E27FC236}">
              <a16:creationId xmlns:a16="http://schemas.microsoft.com/office/drawing/2014/main" id="{83E8D37D-141A-47FA-9B03-CAD913F1EBCC}"/>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a:extLst>
            <a:ext uri="{FF2B5EF4-FFF2-40B4-BE49-F238E27FC236}">
              <a16:creationId xmlns:a16="http://schemas.microsoft.com/office/drawing/2014/main" id="{829164ED-828F-429B-AC2F-9EF5A04814A9}"/>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a:extLst>
            <a:ext uri="{FF2B5EF4-FFF2-40B4-BE49-F238E27FC236}">
              <a16:creationId xmlns:a16="http://schemas.microsoft.com/office/drawing/2014/main" id="{8FA25237-E43E-4911-956B-58547D937348}"/>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a:extLst>
            <a:ext uri="{FF2B5EF4-FFF2-40B4-BE49-F238E27FC236}">
              <a16:creationId xmlns:a16="http://schemas.microsoft.com/office/drawing/2014/main" id="{3DB268FC-96FF-47AB-9676-61D5B41AE090}"/>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a:extLst>
            <a:ext uri="{FF2B5EF4-FFF2-40B4-BE49-F238E27FC236}">
              <a16:creationId xmlns:a16="http://schemas.microsoft.com/office/drawing/2014/main" id="{07D4FA00-3F27-4081-850F-DC9A254D3836}"/>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a:extLst>
            <a:ext uri="{FF2B5EF4-FFF2-40B4-BE49-F238E27FC236}">
              <a16:creationId xmlns:a16="http://schemas.microsoft.com/office/drawing/2014/main" id="{680101D4-7B95-4C29-8FCA-9ABD75FC780F}"/>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a:extLst>
            <a:ext uri="{FF2B5EF4-FFF2-40B4-BE49-F238E27FC236}">
              <a16:creationId xmlns:a16="http://schemas.microsoft.com/office/drawing/2014/main" id="{3D46CD34-5C16-4F38-AD0E-6F4695613282}"/>
            </a:ext>
          </a:extLst>
        </xdr:cNvPr>
        <xdr:cNvSpPr/>
      </xdr:nvSpPr>
      <xdr:spPr>
        <a:xfrm>
          <a:off x="685800" y="1676019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9" name="正方形/長方形 388">
          <a:extLst>
            <a:ext uri="{FF2B5EF4-FFF2-40B4-BE49-F238E27FC236}">
              <a16:creationId xmlns:a16="http://schemas.microsoft.com/office/drawing/2014/main" id="{5604EAC8-8F53-4628-844A-93CE5AD17B34}"/>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0" name="正方形/長方形 389">
          <a:extLst>
            <a:ext uri="{FF2B5EF4-FFF2-40B4-BE49-F238E27FC236}">
              <a16:creationId xmlns:a16="http://schemas.microsoft.com/office/drawing/2014/main" id="{F69F8483-94E0-4D12-B2EF-7ABCB19E8ECC}"/>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1" name="正方形/長方形 390">
          <a:extLst>
            <a:ext uri="{FF2B5EF4-FFF2-40B4-BE49-F238E27FC236}">
              <a16:creationId xmlns:a16="http://schemas.microsoft.com/office/drawing/2014/main" id="{7AB6B6E4-9B3C-4122-9F28-4056EB63E3C2}"/>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2" name="正方形/長方形 391">
          <a:extLst>
            <a:ext uri="{FF2B5EF4-FFF2-40B4-BE49-F238E27FC236}">
              <a16:creationId xmlns:a16="http://schemas.microsoft.com/office/drawing/2014/main" id="{813DB65C-DF83-4617-B810-FAE6D478A8DC}"/>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3" name="正方形/長方形 392">
          <a:extLst>
            <a:ext uri="{FF2B5EF4-FFF2-40B4-BE49-F238E27FC236}">
              <a16:creationId xmlns:a16="http://schemas.microsoft.com/office/drawing/2014/main" id="{975FA584-80DA-4D7C-A600-3C3CAE5D32EC}"/>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4" name="正方形/長方形 393">
          <a:extLst>
            <a:ext uri="{FF2B5EF4-FFF2-40B4-BE49-F238E27FC236}">
              <a16:creationId xmlns:a16="http://schemas.microsoft.com/office/drawing/2014/main" id="{F28BD138-A22B-4DD0-A8D0-FD7CEC07AFC1}"/>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5" name="正方形/長方形 394">
          <a:extLst>
            <a:ext uri="{FF2B5EF4-FFF2-40B4-BE49-F238E27FC236}">
              <a16:creationId xmlns:a16="http://schemas.microsoft.com/office/drawing/2014/main" id="{CAE909D6-AAC3-4707-8ACF-7E596225DD10}"/>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6" name="正方形/長方形 395">
          <a:extLst>
            <a:ext uri="{FF2B5EF4-FFF2-40B4-BE49-F238E27FC236}">
              <a16:creationId xmlns:a16="http://schemas.microsoft.com/office/drawing/2014/main" id="{DB429ED3-73F1-4979-BCF3-2D04F46FDD28}"/>
            </a:ext>
          </a:extLst>
        </xdr:cNvPr>
        <xdr:cNvSpPr/>
      </xdr:nvSpPr>
      <xdr:spPr>
        <a:xfrm>
          <a:off x="5960110" y="1676019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7" name="正方形/長方形 396">
          <a:extLst>
            <a:ext uri="{FF2B5EF4-FFF2-40B4-BE49-F238E27FC236}">
              <a16:creationId xmlns:a16="http://schemas.microsoft.com/office/drawing/2014/main" id="{EBAE1E46-F18D-437A-B230-706F7F538A55}"/>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8" name="正方形/長方形 397">
          <a:extLst>
            <a:ext uri="{FF2B5EF4-FFF2-40B4-BE49-F238E27FC236}">
              <a16:creationId xmlns:a16="http://schemas.microsoft.com/office/drawing/2014/main" id="{95430E62-495D-4BDA-BAA6-51A7EE8BE5FF}"/>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9" name="正方形/長方形 398">
          <a:extLst>
            <a:ext uri="{FF2B5EF4-FFF2-40B4-BE49-F238E27FC236}">
              <a16:creationId xmlns:a16="http://schemas.microsoft.com/office/drawing/2014/main" id="{00AE4278-CAE1-433D-954B-DAC2AE6A6E52}"/>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0" name="正方形/長方形 399">
          <a:extLst>
            <a:ext uri="{FF2B5EF4-FFF2-40B4-BE49-F238E27FC236}">
              <a16:creationId xmlns:a16="http://schemas.microsoft.com/office/drawing/2014/main" id="{26A3AB07-7CA2-4169-8F4A-A9A690B2C614}"/>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1" name="正方形/長方形 400">
          <a:extLst>
            <a:ext uri="{FF2B5EF4-FFF2-40B4-BE49-F238E27FC236}">
              <a16:creationId xmlns:a16="http://schemas.microsoft.com/office/drawing/2014/main" id="{E15E2F99-4F6E-48F7-828E-99D84EF77D5D}"/>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2" name="正方形/長方形 401">
          <a:extLst>
            <a:ext uri="{FF2B5EF4-FFF2-40B4-BE49-F238E27FC236}">
              <a16:creationId xmlns:a16="http://schemas.microsoft.com/office/drawing/2014/main" id="{44146612-3E20-4673-B2E4-CF1B060FC553}"/>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3" name="正方形/長方形 402">
          <a:extLst>
            <a:ext uri="{FF2B5EF4-FFF2-40B4-BE49-F238E27FC236}">
              <a16:creationId xmlns:a16="http://schemas.microsoft.com/office/drawing/2014/main" id="{16E8F3F2-8985-4DE3-9CAD-7A6D0B868307}"/>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4" name="正方形/長方形 403">
          <a:extLst>
            <a:ext uri="{FF2B5EF4-FFF2-40B4-BE49-F238E27FC236}">
              <a16:creationId xmlns:a16="http://schemas.microsoft.com/office/drawing/2014/main" id="{9AFFF659-E48B-43FA-AE77-A3E03915D797}"/>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5" name="テキスト ボックス 404">
          <a:extLst>
            <a:ext uri="{FF2B5EF4-FFF2-40B4-BE49-F238E27FC236}">
              <a16:creationId xmlns:a16="http://schemas.microsoft.com/office/drawing/2014/main" id="{3C7BDEEC-4DB0-4AD9-8323-CC5C57E5BF01}"/>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6" name="直線コネクタ 405">
          <a:extLst>
            <a:ext uri="{FF2B5EF4-FFF2-40B4-BE49-F238E27FC236}">
              <a16:creationId xmlns:a16="http://schemas.microsoft.com/office/drawing/2014/main" id="{987BCEC4-D9D5-4E53-B019-3AD9E819E948}"/>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7" name="テキスト ボックス 406">
          <a:extLst>
            <a:ext uri="{FF2B5EF4-FFF2-40B4-BE49-F238E27FC236}">
              <a16:creationId xmlns:a16="http://schemas.microsoft.com/office/drawing/2014/main" id="{709487AC-5429-49E6-82E9-1268BA252D6D}"/>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8" name="直線コネクタ 407">
          <a:extLst>
            <a:ext uri="{FF2B5EF4-FFF2-40B4-BE49-F238E27FC236}">
              <a16:creationId xmlns:a16="http://schemas.microsoft.com/office/drawing/2014/main" id="{FB9D54AF-06D1-464B-99C6-B9AF2A485DF1}"/>
            </a:ext>
          </a:extLst>
        </xdr:cNvPr>
        <xdr:cNvCxnSpPr/>
      </xdr:nvCxnSpPr>
      <xdr:spPr>
        <a:xfrm>
          <a:off x="11203940" y="729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9" name="テキスト ボックス 408">
          <a:extLst>
            <a:ext uri="{FF2B5EF4-FFF2-40B4-BE49-F238E27FC236}">
              <a16:creationId xmlns:a16="http://schemas.microsoft.com/office/drawing/2014/main" id="{E1DD254D-CFD8-4E9B-B346-FEC45E44D9BA}"/>
            </a:ext>
          </a:extLst>
        </xdr:cNvPr>
        <xdr:cNvSpPr txBox="1"/>
      </xdr:nvSpPr>
      <xdr:spPr>
        <a:xfrm>
          <a:off x="10801531" y="715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10" name="直線コネクタ 409">
          <a:extLst>
            <a:ext uri="{FF2B5EF4-FFF2-40B4-BE49-F238E27FC236}">
              <a16:creationId xmlns:a16="http://schemas.microsoft.com/office/drawing/2014/main" id="{797F1C3B-0D1B-4530-A8D5-2B59935793D9}"/>
            </a:ext>
          </a:extLst>
        </xdr:cNvPr>
        <xdr:cNvCxnSpPr/>
      </xdr:nvCxnSpPr>
      <xdr:spPr>
        <a:xfrm>
          <a:off x="11203940" y="696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11" name="テキスト ボックス 410">
          <a:extLst>
            <a:ext uri="{FF2B5EF4-FFF2-40B4-BE49-F238E27FC236}">
              <a16:creationId xmlns:a16="http://schemas.microsoft.com/office/drawing/2014/main" id="{9E7C7FAE-CC13-40C5-83E3-91EC52A54DE8}"/>
            </a:ext>
          </a:extLst>
        </xdr:cNvPr>
        <xdr:cNvSpPr txBox="1"/>
      </xdr:nvSpPr>
      <xdr:spPr>
        <a:xfrm>
          <a:off x="10842791" y="682082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2" name="直線コネクタ 411">
          <a:extLst>
            <a:ext uri="{FF2B5EF4-FFF2-40B4-BE49-F238E27FC236}">
              <a16:creationId xmlns:a16="http://schemas.microsoft.com/office/drawing/2014/main" id="{FFFA35E2-7254-4F8F-8B18-2E63F2F75FA5}"/>
            </a:ext>
          </a:extLst>
        </xdr:cNvPr>
        <xdr:cNvCxnSpPr/>
      </xdr:nvCxnSpPr>
      <xdr:spPr>
        <a:xfrm>
          <a:off x="11203940" y="664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3" name="テキスト ボックス 412">
          <a:extLst>
            <a:ext uri="{FF2B5EF4-FFF2-40B4-BE49-F238E27FC236}">
              <a16:creationId xmlns:a16="http://schemas.microsoft.com/office/drawing/2014/main" id="{98D7F61B-AA0C-4DAF-A2B8-27298E3B5CFA}"/>
            </a:ext>
          </a:extLst>
        </xdr:cNvPr>
        <xdr:cNvSpPr txBox="1"/>
      </xdr:nvSpPr>
      <xdr:spPr>
        <a:xfrm>
          <a:off x="1084279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4" name="直線コネクタ 413">
          <a:extLst>
            <a:ext uri="{FF2B5EF4-FFF2-40B4-BE49-F238E27FC236}">
              <a16:creationId xmlns:a16="http://schemas.microsoft.com/office/drawing/2014/main" id="{4AEBA64D-19DD-4C7C-9B7B-D647394DB856}"/>
            </a:ext>
          </a:extLst>
        </xdr:cNvPr>
        <xdr:cNvCxnSpPr/>
      </xdr:nvCxnSpPr>
      <xdr:spPr>
        <a:xfrm>
          <a:off x="11203940" y="631180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5" name="テキスト ボックス 414">
          <a:extLst>
            <a:ext uri="{FF2B5EF4-FFF2-40B4-BE49-F238E27FC236}">
              <a16:creationId xmlns:a16="http://schemas.microsoft.com/office/drawing/2014/main" id="{E68F2194-FFB2-45BB-903C-A527AE22C442}"/>
            </a:ext>
          </a:extLst>
        </xdr:cNvPr>
        <xdr:cNvSpPr txBox="1"/>
      </xdr:nvSpPr>
      <xdr:spPr>
        <a:xfrm>
          <a:off x="10842791" y="617530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6" name="直線コネクタ 415">
          <a:extLst>
            <a:ext uri="{FF2B5EF4-FFF2-40B4-BE49-F238E27FC236}">
              <a16:creationId xmlns:a16="http://schemas.microsoft.com/office/drawing/2014/main" id="{8E0FAC8C-3DEF-44E1-8FCB-82AC3C462DA4}"/>
            </a:ext>
          </a:extLst>
        </xdr:cNvPr>
        <xdr:cNvCxnSpPr/>
      </xdr:nvCxnSpPr>
      <xdr:spPr>
        <a:xfrm>
          <a:off x="11203940" y="598904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7" name="テキスト ボックス 416">
          <a:extLst>
            <a:ext uri="{FF2B5EF4-FFF2-40B4-BE49-F238E27FC236}">
              <a16:creationId xmlns:a16="http://schemas.microsoft.com/office/drawing/2014/main" id="{2963C6ED-22E5-4E5A-B774-252FA372AFC4}"/>
            </a:ext>
          </a:extLst>
        </xdr:cNvPr>
        <xdr:cNvSpPr txBox="1"/>
      </xdr:nvSpPr>
      <xdr:spPr>
        <a:xfrm>
          <a:off x="10842791" y="584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8" name="直線コネクタ 417">
          <a:extLst>
            <a:ext uri="{FF2B5EF4-FFF2-40B4-BE49-F238E27FC236}">
              <a16:creationId xmlns:a16="http://schemas.microsoft.com/office/drawing/2014/main" id="{237BD31E-099A-4B6B-945B-5B014AFE9207}"/>
            </a:ext>
          </a:extLst>
        </xdr:cNvPr>
        <xdr:cNvCxnSpPr/>
      </xdr:nvCxnSpPr>
      <xdr:spPr>
        <a:xfrm>
          <a:off x="11203940" y="566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9" name="テキスト ボックス 418">
          <a:extLst>
            <a:ext uri="{FF2B5EF4-FFF2-40B4-BE49-F238E27FC236}">
              <a16:creationId xmlns:a16="http://schemas.microsoft.com/office/drawing/2014/main" id="{CE35D7D1-426D-4BE0-9408-03B10450AD41}"/>
            </a:ext>
          </a:extLst>
        </xdr:cNvPr>
        <xdr:cNvSpPr txBox="1"/>
      </xdr:nvSpPr>
      <xdr:spPr>
        <a:xfrm>
          <a:off x="10905006" y="551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20" name="直線コネクタ 419">
          <a:extLst>
            <a:ext uri="{FF2B5EF4-FFF2-40B4-BE49-F238E27FC236}">
              <a16:creationId xmlns:a16="http://schemas.microsoft.com/office/drawing/2014/main" id="{07BE9584-7E11-4DB9-A663-235AC24E0991}"/>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21" name="【認定こども園・幼稚園・保育所】&#10;有形固定資産減価償却率グラフ枠">
          <a:extLst>
            <a:ext uri="{FF2B5EF4-FFF2-40B4-BE49-F238E27FC236}">
              <a16:creationId xmlns:a16="http://schemas.microsoft.com/office/drawing/2014/main" id="{D8B31946-D8FD-4B84-84D2-41372BF22B2C}"/>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100693</xdr:rowOff>
    </xdr:from>
    <xdr:to>
      <xdr:col>85</xdr:col>
      <xdr:colOff>126364</xdr:colOff>
      <xdr:row>42</xdr:row>
      <xdr:rowOff>92528</xdr:rowOff>
    </xdr:to>
    <xdr:cxnSp macro="">
      <xdr:nvCxnSpPr>
        <xdr:cNvPr id="422" name="直線コネクタ 421">
          <a:extLst>
            <a:ext uri="{FF2B5EF4-FFF2-40B4-BE49-F238E27FC236}">
              <a16:creationId xmlns:a16="http://schemas.microsoft.com/office/drawing/2014/main" id="{BC1296EE-5CA9-4704-85D0-FDC514DB2441}"/>
            </a:ext>
          </a:extLst>
        </xdr:cNvPr>
        <xdr:cNvCxnSpPr/>
      </xdr:nvCxnSpPr>
      <xdr:spPr>
        <a:xfrm flipV="1">
          <a:off x="14703424" y="5754733"/>
          <a:ext cx="0" cy="1542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23" name="【認定こども園・幼稚園・保育所】&#10;有形固定資産減価償却率最小値テキスト">
          <a:extLst>
            <a:ext uri="{FF2B5EF4-FFF2-40B4-BE49-F238E27FC236}">
              <a16:creationId xmlns:a16="http://schemas.microsoft.com/office/drawing/2014/main" id="{C4C2CB80-D954-4364-A772-A5D94C4A836E}"/>
            </a:ext>
          </a:extLst>
        </xdr:cNvPr>
        <xdr:cNvSpPr txBox="1"/>
      </xdr:nvSpPr>
      <xdr:spPr>
        <a:xfrm>
          <a:off x="14742160" y="7293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4" name="直線コネクタ 423">
          <a:extLst>
            <a:ext uri="{FF2B5EF4-FFF2-40B4-BE49-F238E27FC236}">
              <a16:creationId xmlns:a16="http://schemas.microsoft.com/office/drawing/2014/main" id="{B2F831BF-7944-45B6-9869-E6A0B6EB64D8}"/>
            </a:ext>
          </a:extLst>
        </xdr:cNvPr>
        <xdr:cNvCxnSpPr/>
      </xdr:nvCxnSpPr>
      <xdr:spPr>
        <a:xfrm>
          <a:off x="14611350" y="72972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47370</xdr:rowOff>
    </xdr:from>
    <xdr:ext cx="340478" cy="259045"/>
    <xdr:sp macro="" textlink="">
      <xdr:nvSpPr>
        <xdr:cNvPr id="425" name="【認定こども園・幼稚園・保育所】&#10;有形固定資産減価償却率最大値テキスト">
          <a:extLst>
            <a:ext uri="{FF2B5EF4-FFF2-40B4-BE49-F238E27FC236}">
              <a16:creationId xmlns:a16="http://schemas.microsoft.com/office/drawing/2014/main" id="{9EC81424-FE63-4AAD-9374-8C7848A7AA89}"/>
            </a:ext>
          </a:extLst>
        </xdr:cNvPr>
        <xdr:cNvSpPr txBox="1"/>
      </xdr:nvSpPr>
      <xdr:spPr>
        <a:xfrm>
          <a:off x="14742160" y="553567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100693</xdr:rowOff>
    </xdr:from>
    <xdr:to>
      <xdr:col>86</xdr:col>
      <xdr:colOff>25400</xdr:colOff>
      <xdr:row>33</xdr:row>
      <xdr:rowOff>100693</xdr:rowOff>
    </xdr:to>
    <xdr:cxnSp macro="">
      <xdr:nvCxnSpPr>
        <xdr:cNvPr id="426" name="直線コネクタ 425">
          <a:extLst>
            <a:ext uri="{FF2B5EF4-FFF2-40B4-BE49-F238E27FC236}">
              <a16:creationId xmlns:a16="http://schemas.microsoft.com/office/drawing/2014/main" id="{45B2B10F-B47B-4173-8526-6CFE8CB9A77C}"/>
            </a:ext>
          </a:extLst>
        </xdr:cNvPr>
        <xdr:cNvCxnSpPr/>
      </xdr:nvCxnSpPr>
      <xdr:spPr>
        <a:xfrm>
          <a:off x="14611350" y="575473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38480</xdr:rowOff>
    </xdr:from>
    <xdr:ext cx="405111" cy="259045"/>
    <xdr:sp macro="" textlink="">
      <xdr:nvSpPr>
        <xdr:cNvPr id="427" name="【認定こども園・幼稚園・保育所】&#10;有形固定資産減価償却率平均値テキスト">
          <a:extLst>
            <a:ext uri="{FF2B5EF4-FFF2-40B4-BE49-F238E27FC236}">
              <a16:creationId xmlns:a16="http://schemas.microsoft.com/office/drawing/2014/main" id="{AE0EEF47-5868-4F18-AF52-45FF4F6DEA12}"/>
            </a:ext>
          </a:extLst>
        </xdr:cNvPr>
        <xdr:cNvSpPr txBox="1"/>
      </xdr:nvSpPr>
      <xdr:spPr>
        <a:xfrm>
          <a:off x="14742160" y="63821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15603</xdr:rowOff>
    </xdr:from>
    <xdr:to>
      <xdr:col>85</xdr:col>
      <xdr:colOff>177800</xdr:colOff>
      <xdr:row>38</xdr:row>
      <xdr:rowOff>117203</xdr:rowOff>
    </xdr:to>
    <xdr:sp macro="" textlink="">
      <xdr:nvSpPr>
        <xdr:cNvPr id="428" name="フローチャート: 判断 427">
          <a:extLst>
            <a:ext uri="{FF2B5EF4-FFF2-40B4-BE49-F238E27FC236}">
              <a16:creationId xmlns:a16="http://schemas.microsoft.com/office/drawing/2014/main" id="{19E0890A-487D-43D3-8636-A8F5EE6CE069}"/>
            </a:ext>
          </a:extLst>
        </xdr:cNvPr>
        <xdr:cNvSpPr/>
      </xdr:nvSpPr>
      <xdr:spPr>
        <a:xfrm>
          <a:off x="14649450" y="6534513"/>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162560</xdr:rowOff>
    </xdr:from>
    <xdr:to>
      <xdr:col>81</xdr:col>
      <xdr:colOff>101600</xdr:colOff>
      <xdr:row>38</xdr:row>
      <xdr:rowOff>92710</xdr:rowOff>
    </xdr:to>
    <xdr:sp macro="" textlink="">
      <xdr:nvSpPr>
        <xdr:cNvPr id="429" name="フローチャート: 判断 428">
          <a:extLst>
            <a:ext uri="{FF2B5EF4-FFF2-40B4-BE49-F238E27FC236}">
              <a16:creationId xmlns:a16="http://schemas.microsoft.com/office/drawing/2014/main" id="{5E6F591D-D88A-4960-ADB0-B6ABA3163A40}"/>
            </a:ext>
          </a:extLst>
        </xdr:cNvPr>
        <xdr:cNvSpPr/>
      </xdr:nvSpPr>
      <xdr:spPr>
        <a:xfrm>
          <a:off x="13887450" y="650811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159294</xdr:rowOff>
    </xdr:from>
    <xdr:to>
      <xdr:col>76</xdr:col>
      <xdr:colOff>165100</xdr:colOff>
      <xdr:row>38</xdr:row>
      <xdr:rowOff>89444</xdr:rowOff>
    </xdr:to>
    <xdr:sp macro="" textlink="">
      <xdr:nvSpPr>
        <xdr:cNvPr id="430" name="フローチャート: 判断 429">
          <a:extLst>
            <a:ext uri="{FF2B5EF4-FFF2-40B4-BE49-F238E27FC236}">
              <a16:creationId xmlns:a16="http://schemas.microsoft.com/office/drawing/2014/main" id="{CCB91C03-6D2A-4E28-93FF-8EA2AB08B55B}"/>
            </a:ext>
          </a:extLst>
        </xdr:cNvPr>
        <xdr:cNvSpPr/>
      </xdr:nvSpPr>
      <xdr:spPr>
        <a:xfrm>
          <a:off x="13089890" y="6504849"/>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133169</xdr:rowOff>
    </xdr:from>
    <xdr:to>
      <xdr:col>72</xdr:col>
      <xdr:colOff>38100</xdr:colOff>
      <xdr:row>38</xdr:row>
      <xdr:rowOff>63319</xdr:rowOff>
    </xdr:to>
    <xdr:sp macro="" textlink="">
      <xdr:nvSpPr>
        <xdr:cNvPr id="431" name="フローチャート: 判断 430">
          <a:extLst>
            <a:ext uri="{FF2B5EF4-FFF2-40B4-BE49-F238E27FC236}">
              <a16:creationId xmlns:a16="http://schemas.microsoft.com/office/drawing/2014/main" id="{693206B5-C4E3-4B7A-81E8-D479447562C6}"/>
            </a:ext>
          </a:extLst>
        </xdr:cNvPr>
        <xdr:cNvSpPr/>
      </xdr:nvSpPr>
      <xdr:spPr>
        <a:xfrm>
          <a:off x="12303760" y="6480629"/>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129903</xdr:rowOff>
    </xdr:from>
    <xdr:to>
      <xdr:col>67</xdr:col>
      <xdr:colOff>101600</xdr:colOff>
      <xdr:row>38</xdr:row>
      <xdr:rowOff>60053</xdr:rowOff>
    </xdr:to>
    <xdr:sp macro="" textlink="">
      <xdr:nvSpPr>
        <xdr:cNvPr id="432" name="フローチャート: 判断 431">
          <a:extLst>
            <a:ext uri="{FF2B5EF4-FFF2-40B4-BE49-F238E27FC236}">
              <a16:creationId xmlns:a16="http://schemas.microsoft.com/office/drawing/2014/main" id="{397F0808-8C38-4DF0-A517-15C3ACBEA7C7}"/>
            </a:ext>
          </a:extLst>
        </xdr:cNvPr>
        <xdr:cNvSpPr/>
      </xdr:nvSpPr>
      <xdr:spPr>
        <a:xfrm>
          <a:off x="11487150" y="6477363"/>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7735304E-D7EF-4190-B180-5F59CD899A09}"/>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DCF87E2C-8E08-4D26-B9A5-69C5110A103D}"/>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AADF529A-7410-42F6-A00A-5E5583107D4E}"/>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6" name="テキスト ボックス 435">
          <a:extLst>
            <a:ext uri="{FF2B5EF4-FFF2-40B4-BE49-F238E27FC236}">
              <a16:creationId xmlns:a16="http://schemas.microsoft.com/office/drawing/2014/main" id="{B7AD9D6D-9D7F-4C0B-8818-4DE3B9210D8C}"/>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7" name="テキスト ボックス 436">
          <a:extLst>
            <a:ext uri="{FF2B5EF4-FFF2-40B4-BE49-F238E27FC236}">
              <a16:creationId xmlns:a16="http://schemas.microsoft.com/office/drawing/2014/main" id="{C347CD29-1C02-443A-9C39-6483C8DEC387}"/>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93980</xdr:rowOff>
    </xdr:from>
    <xdr:to>
      <xdr:col>85</xdr:col>
      <xdr:colOff>177800</xdr:colOff>
      <xdr:row>40</xdr:row>
      <xdr:rowOff>24130</xdr:rowOff>
    </xdr:to>
    <xdr:sp macro="" textlink="">
      <xdr:nvSpPr>
        <xdr:cNvPr id="438" name="楕円 437">
          <a:extLst>
            <a:ext uri="{FF2B5EF4-FFF2-40B4-BE49-F238E27FC236}">
              <a16:creationId xmlns:a16="http://schemas.microsoft.com/office/drawing/2014/main" id="{0FA22429-ADEA-4FDB-AD19-1EF8CF2692EB}"/>
            </a:ext>
          </a:extLst>
        </xdr:cNvPr>
        <xdr:cNvSpPr/>
      </xdr:nvSpPr>
      <xdr:spPr>
        <a:xfrm>
          <a:off x="14649450" y="678434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72407</xdr:rowOff>
    </xdr:from>
    <xdr:ext cx="405111" cy="259045"/>
    <xdr:sp macro="" textlink="">
      <xdr:nvSpPr>
        <xdr:cNvPr id="439" name="【認定こども園・幼稚園・保育所】&#10;有形固定資産減価償却率該当値テキスト">
          <a:extLst>
            <a:ext uri="{FF2B5EF4-FFF2-40B4-BE49-F238E27FC236}">
              <a16:creationId xmlns:a16="http://schemas.microsoft.com/office/drawing/2014/main" id="{2F337576-39F9-4025-BF00-1C68DE0AEFF4}"/>
            </a:ext>
          </a:extLst>
        </xdr:cNvPr>
        <xdr:cNvSpPr txBox="1"/>
      </xdr:nvSpPr>
      <xdr:spPr>
        <a:xfrm>
          <a:off x="14742160" y="675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58057</xdr:rowOff>
    </xdr:from>
    <xdr:to>
      <xdr:col>81</xdr:col>
      <xdr:colOff>101600</xdr:colOff>
      <xdr:row>39</xdr:row>
      <xdr:rowOff>159657</xdr:rowOff>
    </xdr:to>
    <xdr:sp macro="" textlink="">
      <xdr:nvSpPr>
        <xdr:cNvPr id="440" name="楕円 439">
          <a:extLst>
            <a:ext uri="{FF2B5EF4-FFF2-40B4-BE49-F238E27FC236}">
              <a16:creationId xmlns:a16="http://schemas.microsoft.com/office/drawing/2014/main" id="{18E86183-8DEC-48AA-9620-545BBB1BE579}"/>
            </a:ext>
          </a:extLst>
        </xdr:cNvPr>
        <xdr:cNvSpPr/>
      </xdr:nvSpPr>
      <xdr:spPr>
        <a:xfrm>
          <a:off x="13887450" y="6740797"/>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108857</xdr:rowOff>
    </xdr:from>
    <xdr:to>
      <xdr:col>85</xdr:col>
      <xdr:colOff>127000</xdr:colOff>
      <xdr:row>39</xdr:row>
      <xdr:rowOff>144780</xdr:rowOff>
    </xdr:to>
    <xdr:cxnSp macro="">
      <xdr:nvCxnSpPr>
        <xdr:cNvPr id="441" name="直線コネクタ 440">
          <a:extLst>
            <a:ext uri="{FF2B5EF4-FFF2-40B4-BE49-F238E27FC236}">
              <a16:creationId xmlns:a16="http://schemas.microsoft.com/office/drawing/2014/main" id="{DDD681AE-E6CA-4EB7-9244-59A23B66DA8D}"/>
            </a:ext>
          </a:extLst>
        </xdr:cNvPr>
        <xdr:cNvCxnSpPr/>
      </xdr:nvCxnSpPr>
      <xdr:spPr>
        <a:xfrm>
          <a:off x="13942060" y="6793502"/>
          <a:ext cx="762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93980</xdr:rowOff>
    </xdr:from>
    <xdr:to>
      <xdr:col>76</xdr:col>
      <xdr:colOff>165100</xdr:colOff>
      <xdr:row>40</xdr:row>
      <xdr:rowOff>24130</xdr:rowOff>
    </xdr:to>
    <xdr:sp macro="" textlink="">
      <xdr:nvSpPr>
        <xdr:cNvPr id="442" name="楕円 441">
          <a:extLst>
            <a:ext uri="{FF2B5EF4-FFF2-40B4-BE49-F238E27FC236}">
              <a16:creationId xmlns:a16="http://schemas.microsoft.com/office/drawing/2014/main" id="{5925F69D-95AE-431A-ACDE-D11792740DA8}"/>
            </a:ext>
          </a:extLst>
        </xdr:cNvPr>
        <xdr:cNvSpPr/>
      </xdr:nvSpPr>
      <xdr:spPr>
        <a:xfrm>
          <a:off x="13089890" y="6784340"/>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108857</xdr:rowOff>
    </xdr:from>
    <xdr:to>
      <xdr:col>81</xdr:col>
      <xdr:colOff>50800</xdr:colOff>
      <xdr:row>39</xdr:row>
      <xdr:rowOff>144780</xdr:rowOff>
    </xdr:to>
    <xdr:cxnSp macro="">
      <xdr:nvCxnSpPr>
        <xdr:cNvPr id="443" name="直線コネクタ 442">
          <a:extLst>
            <a:ext uri="{FF2B5EF4-FFF2-40B4-BE49-F238E27FC236}">
              <a16:creationId xmlns:a16="http://schemas.microsoft.com/office/drawing/2014/main" id="{387BE2C0-5A3B-4C30-BD21-87B90723E50D}"/>
            </a:ext>
          </a:extLst>
        </xdr:cNvPr>
        <xdr:cNvCxnSpPr/>
      </xdr:nvCxnSpPr>
      <xdr:spPr>
        <a:xfrm flipV="1">
          <a:off x="13144500" y="6793502"/>
          <a:ext cx="79756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56424</xdr:rowOff>
    </xdr:from>
    <xdr:to>
      <xdr:col>72</xdr:col>
      <xdr:colOff>38100</xdr:colOff>
      <xdr:row>39</xdr:row>
      <xdr:rowOff>158024</xdr:rowOff>
    </xdr:to>
    <xdr:sp macro="" textlink="">
      <xdr:nvSpPr>
        <xdr:cNvPr id="444" name="楕円 443">
          <a:extLst>
            <a:ext uri="{FF2B5EF4-FFF2-40B4-BE49-F238E27FC236}">
              <a16:creationId xmlns:a16="http://schemas.microsoft.com/office/drawing/2014/main" id="{09BAAEE3-6EE6-4487-A96D-837B2BD5C5E0}"/>
            </a:ext>
          </a:extLst>
        </xdr:cNvPr>
        <xdr:cNvSpPr/>
      </xdr:nvSpPr>
      <xdr:spPr>
        <a:xfrm>
          <a:off x="12303760" y="6746784"/>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107224</xdr:rowOff>
    </xdr:from>
    <xdr:to>
      <xdr:col>76</xdr:col>
      <xdr:colOff>114300</xdr:colOff>
      <xdr:row>39</xdr:row>
      <xdr:rowOff>144780</xdr:rowOff>
    </xdr:to>
    <xdr:cxnSp macro="">
      <xdr:nvCxnSpPr>
        <xdr:cNvPr id="445" name="直線コネクタ 444">
          <a:extLst>
            <a:ext uri="{FF2B5EF4-FFF2-40B4-BE49-F238E27FC236}">
              <a16:creationId xmlns:a16="http://schemas.microsoft.com/office/drawing/2014/main" id="{CA92145F-8493-473C-8957-172F226DADA8}"/>
            </a:ext>
          </a:extLst>
        </xdr:cNvPr>
        <xdr:cNvCxnSpPr/>
      </xdr:nvCxnSpPr>
      <xdr:spPr>
        <a:xfrm>
          <a:off x="12346940" y="6791869"/>
          <a:ext cx="79756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15603</xdr:rowOff>
    </xdr:from>
    <xdr:to>
      <xdr:col>67</xdr:col>
      <xdr:colOff>101600</xdr:colOff>
      <xdr:row>39</xdr:row>
      <xdr:rowOff>117203</xdr:rowOff>
    </xdr:to>
    <xdr:sp macro="" textlink="">
      <xdr:nvSpPr>
        <xdr:cNvPr id="446" name="楕円 445">
          <a:extLst>
            <a:ext uri="{FF2B5EF4-FFF2-40B4-BE49-F238E27FC236}">
              <a16:creationId xmlns:a16="http://schemas.microsoft.com/office/drawing/2014/main" id="{220A9D2A-2672-4D9D-83FD-95CE0E35F1D9}"/>
            </a:ext>
          </a:extLst>
        </xdr:cNvPr>
        <xdr:cNvSpPr/>
      </xdr:nvSpPr>
      <xdr:spPr>
        <a:xfrm>
          <a:off x="11487150" y="6705963"/>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66403</xdr:rowOff>
    </xdr:from>
    <xdr:to>
      <xdr:col>71</xdr:col>
      <xdr:colOff>177800</xdr:colOff>
      <xdr:row>39</xdr:row>
      <xdr:rowOff>107224</xdr:rowOff>
    </xdr:to>
    <xdr:cxnSp macro="">
      <xdr:nvCxnSpPr>
        <xdr:cNvPr id="447" name="直線コネクタ 446">
          <a:extLst>
            <a:ext uri="{FF2B5EF4-FFF2-40B4-BE49-F238E27FC236}">
              <a16:creationId xmlns:a16="http://schemas.microsoft.com/office/drawing/2014/main" id="{05F3F4FD-7117-4505-A54E-C5E816014AFC}"/>
            </a:ext>
          </a:extLst>
        </xdr:cNvPr>
        <xdr:cNvCxnSpPr/>
      </xdr:nvCxnSpPr>
      <xdr:spPr>
        <a:xfrm>
          <a:off x="11541760" y="6751048"/>
          <a:ext cx="80518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109237</xdr:rowOff>
    </xdr:from>
    <xdr:ext cx="405111" cy="259045"/>
    <xdr:sp macro="" textlink="">
      <xdr:nvSpPr>
        <xdr:cNvPr id="448" name="n_1aveValue【認定こども園・幼稚園・保育所】&#10;有形固定資産減価償却率">
          <a:extLst>
            <a:ext uri="{FF2B5EF4-FFF2-40B4-BE49-F238E27FC236}">
              <a16:creationId xmlns:a16="http://schemas.microsoft.com/office/drawing/2014/main" id="{6A824DF3-5E08-4602-92D3-D066792EB25B}"/>
            </a:ext>
          </a:extLst>
        </xdr:cNvPr>
        <xdr:cNvSpPr txBox="1"/>
      </xdr:nvSpPr>
      <xdr:spPr>
        <a:xfrm>
          <a:off x="13738234" y="627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105971</xdr:rowOff>
    </xdr:from>
    <xdr:ext cx="405111" cy="259045"/>
    <xdr:sp macro="" textlink="">
      <xdr:nvSpPr>
        <xdr:cNvPr id="449" name="n_2aveValue【認定こども園・幼稚園・保育所】&#10;有形固定資産減価償却率">
          <a:extLst>
            <a:ext uri="{FF2B5EF4-FFF2-40B4-BE49-F238E27FC236}">
              <a16:creationId xmlns:a16="http://schemas.microsoft.com/office/drawing/2014/main" id="{30AF7093-481F-4EAA-9976-6BBD562D9038}"/>
            </a:ext>
          </a:extLst>
        </xdr:cNvPr>
        <xdr:cNvSpPr txBox="1"/>
      </xdr:nvSpPr>
      <xdr:spPr>
        <a:xfrm>
          <a:off x="12957184" y="6276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79846</xdr:rowOff>
    </xdr:from>
    <xdr:ext cx="405111" cy="259045"/>
    <xdr:sp macro="" textlink="">
      <xdr:nvSpPr>
        <xdr:cNvPr id="450" name="n_3aveValue【認定こども園・幼稚園・保育所】&#10;有形固定資産減価償却率">
          <a:extLst>
            <a:ext uri="{FF2B5EF4-FFF2-40B4-BE49-F238E27FC236}">
              <a16:creationId xmlns:a16="http://schemas.microsoft.com/office/drawing/2014/main" id="{AEFE5396-DC41-4980-90FA-47020E1E795E}"/>
            </a:ext>
          </a:extLst>
        </xdr:cNvPr>
        <xdr:cNvSpPr txBox="1"/>
      </xdr:nvSpPr>
      <xdr:spPr>
        <a:xfrm>
          <a:off x="12171054" y="6252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76580</xdr:rowOff>
    </xdr:from>
    <xdr:ext cx="405111" cy="259045"/>
    <xdr:sp macro="" textlink="">
      <xdr:nvSpPr>
        <xdr:cNvPr id="451" name="n_4aveValue【認定こども園・幼稚園・保育所】&#10;有形固定資産減価償却率">
          <a:extLst>
            <a:ext uri="{FF2B5EF4-FFF2-40B4-BE49-F238E27FC236}">
              <a16:creationId xmlns:a16="http://schemas.microsoft.com/office/drawing/2014/main" id="{2DB6ED3D-83AB-42B3-B0AC-62F9D9EF437F}"/>
            </a:ext>
          </a:extLst>
        </xdr:cNvPr>
        <xdr:cNvSpPr txBox="1"/>
      </xdr:nvSpPr>
      <xdr:spPr>
        <a:xfrm>
          <a:off x="11354444" y="6248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150784</xdr:rowOff>
    </xdr:from>
    <xdr:ext cx="405111" cy="259045"/>
    <xdr:sp macro="" textlink="">
      <xdr:nvSpPr>
        <xdr:cNvPr id="452" name="n_1mainValue【認定こども園・幼稚園・保育所】&#10;有形固定資産減価償却率">
          <a:extLst>
            <a:ext uri="{FF2B5EF4-FFF2-40B4-BE49-F238E27FC236}">
              <a16:creationId xmlns:a16="http://schemas.microsoft.com/office/drawing/2014/main" id="{E3180A7E-2A12-4C50-9CD7-2941DFD007DF}"/>
            </a:ext>
          </a:extLst>
        </xdr:cNvPr>
        <xdr:cNvSpPr txBox="1"/>
      </xdr:nvSpPr>
      <xdr:spPr>
        <a:xfrm>
          <a:off x="13738234" y="6837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15257</xdr:rowOff>
    </xdr:from>
    <xdr:ext cx="405111" cy="259045"/>
    <xdr:sp macro="" textlink="">
      <xdr:nvSpPr>
        <xdr:cNvPr id="453" name="n_2mainValue【認定こども園・幼稚園・保育所】&#10;有形固定資産減価償却率">
          <a:extLst>
            <a:ext uri="{FF2B5EF4-FFF2-40B4-BE49-F238E27FC236}">
              <a16:creationId xmlns:a16="http://schemas.microsoft.com/office/drawing/2014/main" id="{DB38C5D3-5099-45B6-954C-2CFFB03163E9}"/>
            </a:ext>
          </a:extLst>
        </xdr:cNvPr>
        <xdr:cNvSpPr txBox="1"/>
      </xdr:nvSpPr>
      <xdr:spPr>
        <a:xfrm>
          <a:off x="12957184" y="6877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149151</xdr:rowOff>
    </xdr:from>
    <xdr:ext cx="405111" cy="259045"/>
    <xdr:sp macro="" textlink="">
      <xdr:nvSpPr>
        <xdr:cNvPr id="454" name="n_3mainValue【認定こども園・幼稚園・保育所】&#10;有形固定資産減価償却率">
          <a:extLst>
            <a:ext uri="{FF2B5EF4-FFF2-40B4-BE49-F238E27FC236}">
              <a16:creationId xmlns:a16="http://schemas.microsoft.com/office/drawing/2014/main" id="{FB964948-B761-494F-9280-D4B61A0F12CC}"/>
            </a:ext>
          </a:extLst>
        </xdr:cNvPr>
        <xdr:cNvSpPr txBox="1"/>
      </xdr:nvSpPr>
      <xdr:spPr>
        <a:xfrm>
          <a:off x="12171054" y="6835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108330</xdr:rowOff>
    </xdr:from>
    <xdr:ext cx="405111" cy="259045"/>
    <xdr:sp macro="" textlink="">
      <xdr:nvSpPr>
        <xdr:cNvPr id="455" name="n_4mainValue【認定こども園・幼稚園・保育所】&#10;有形固定資産減価償却率">
          <a:extLst>
            <a:ext uri="{FF2B5EF4-FFF2-40B4-BE49-F238E27FC236}">
              <a16:creationId xmlns:a16="http://schemas.microsoft.com/office/drawing/2014/main" id="{9E08CFCA-E2BA-45B3-BA23-EC6B4B2B1797}"/>
            </a:ext>
          </a:extLst>
        </xdr:cNvPr>
        <xdr:cNvSpPr txBox="1"/>
      </xdr:nvSpPr>
      <xdr:spPr>
        <a:xfrm>
          <a:off x="11354444" y="6792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6" name="正方形/長方形 455">
          <a:extLst>
            <a:ext uri="{FF2B5EF4-FFF2-40B4-BE49-F238E27FC236}">
              <a16:creationId xmlns:a16="http://schemas.microsoft.com/office/drawing/2014/main" id="{7AFB4C26-290C-4053-82D6-C6B0C7D1D846}"/>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7" name="正方形/長方形 456">
          <a:extLst>
            <a:ext uri="{FF2B5EF4-FFF2-40B4-BE49-F238E27FC236}">
              <a16:creationId xmlns:a16="http://schemas.microsoft.com/office/drawing/2014/main" id="{97732CD9-EE87-491A-B11D-A98824A9A7DE}"/>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8" name="正方形/長方形 457">
          <a:extLst>
            <a:ext uri="{FF2B5EF4-FFF2-40B4-BE49-F238E27FC236}">
              <a16:creationId xmlns:a16="http://schemas.microsoft.com/office/drawing/2014/main" id="{A0751C31-6132-4151-8B50-973D7211FAB2}"/>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9" name="正方形/長方形 458">
          <a:extLst>
            <a:ext uri="{FF2B5EF4-FFF2-40B4-BE49-F238E27FC236}">
              <a16:creationId xmlns:a16="http://schemas.microsoft.com/office/drawing/2014/main" id="{A4782ACC-1C2E-4AEB-A602-57721414BB00}"/>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0" name="正方形/長方形 459">
          <a:extLst>
            <a:ext uri="{FF2B5EF4-FFF2-40B4-BE49-F238E27FC236}">
              <a16:creationId xmlns:a16="http://schemas.microsoft.com/office/drawing/2014/main" id="{72BBB6C5-FA1E-4627-ADC8-0D7D0187EBB0}"/>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1" name="正方形/長方形 460">
          <a:extLst>
            <a:ext uri="{FF2B5EF4-FFF2-40B4-BE49-F238E27FC236}">
              <a16:creationId xmlns:a16="http://schemas.microsoft.com/office/drawing/2014/main" id="{6876E07E-43BA-4234-9AE5-15D893A4D2F4}"/>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2" name="正方形/長方形 461">
          <a:extLst>
            <a:ext uri="{FF2B5EF4-FFF2-40B4-BE49-F238E27FC236}">
              <a16:creationId xmlns:a16="http://schemas.microsoft.com/office/drawing/2014/main" id="{A9C1708F-72A7-486E-9D43-CF47C7A6291D}"/>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3" name="正方形/長方形 462">
          <a:extLst>
            <a:ext uri="{FF2B5EF4-FFF2-40B4-BE49-F238E27FC236}">
              <a16:creationId xmlns:a16="http://schemas.microsoft.com/office/drawing/2014/main" id="{7F710F27-F73C-40C7-BAB2-023E1A425935}"/>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4" name="テキスト ボックス 463">
          <a:extLst>
            <a:ext uri="{FF2B5EF4-FFF2-40B4-BE49-F238E27FC236}">
              <a16:creationId xmlns:a16="http://schemas.microsoft.com/office/drawing/2014/main" id="{919CD28F-3F37-4DE3-A589-FC49038A334E}"/>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5" name="直線コネクタ 464">
          <a:extLst>
            <a:ext uri="{FF2B5EF4-FFF2-40B4-BE49-F238E27FC236}">
              <a16:creationId xmlns:a16="http://schemas.microsoft.com/office/drawing/2014/main" id="{FAC04B7D-EADE-4F2C-BC91-C94346283A27}"/>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6" name="直線コネクタ 465">
          <a:extLst>
            <a:ext uri="{FF2B5EF4-FFF2-40B4-BE49-F238E27FC236}">
              <a16:creationId xmlns:a16="http://schemas.microsoft.com/office/drawing/2014/main" id="{2B46CE87-B405-4CD9-8BD7-4991B0634DC3}"/>
            </a:ext>
          </a:extLst>
        </xdr:cNvPr>
        <xdr:cNvCxnSpPr/>
      </xdr:nvCxnSpPr>
      <xdr:spPr>
        <a:xfrm>
          <a:off x="164592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7" name="テキスト ボックス 466">
          <a:extLst>
            <a:ext uri="{FF2B5EF4-FFF2-40B4-BE49-F238E27FC236}">
              <a16:creationId xmlns:a16="http://schemas.microsoft.com/office/drawing/2014/main" id="{84C99A8C-D7FF-4BBF-9A65-9BD46B2B6BC3}"/>
            </a:ext>
          </a:extLst>
        </xdr:cNvPr>
        <xdr:cNvSpPr txBox="1"/>
      </xdr:nvSpPr>
      <xdr:spPr>
        <a:xfrm>
          <a:off x="16047266"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8" name="直線コネクタ 467">
          <a:extLst>
            <a:ext uri="{FF2B5EF4-FFF2-40B4-BE49-F238E27FC236}">
              <a16:creationId xmlns:a16="http://schemas.microsoft.com/office/drawing/2014/main" id="{A92EBF44-2E59-45F1-920B-AEC2FA056D46}"/>
            </a:ext>
          </a:extLst>
        </xdr:cNvPr>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9" name="テキスト ボックス 468">
          <a:extLst>
            <a:ext uri="{FF2B5EF4-FFF2-40B4-BE49-F238E27FC236}">
              <a16:creationId xmlns:a16="http://schemas.microsoft.com/office/drawing/2014/main" id="{12D93C40-6459-4425-B8A9-907F0D886BB0}"/>
            </a:ext>
          </a:extLst>
        </xdr:cNvPr>
        <xdr:cNvSpPr txBox="1"/>
      </xdr:nvSpPr>
      <xdr:spPr>
        <a:xfrm>
          <a:off x="16047266" y="671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70" name="直線コネクタ 469">
          <a:extLst>
            <a:ext uri="{FF2B5EF4-FFF2-40B4-BE49-F238E27FC236}">
              <a16:creationId xmlns:a16="http://schemas.microsoft.com/office/drawing/2014/main" id="{D2630D96-3E95-45F3-84C9-D6E589C8DA50}"/>
            </a:ext>
          </a:extLst>
        </xdr:cNvPr>
        <xdr:cNvCxnSpPr/>
      </xdr:nvCxnSpPr>
      <xdr:spPr>
        <a:xfrm>
          <a:off x="164592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71" name="テキスト ボックス 470">
          <a:extLst>
            <a:ext uri="{FF2B5EF4-FFF2-40B4-BE49-F238E27FC236}">
              <a16:creationId xmlns:a16="http://schemas.microsoft.com/office/drawing/2014/main" id="{21100C4D-D3FC-433A-AF71-6D03F238E428}"/>
            </a:ext>
          </a:extLst>
        </xdr:cNvPr>
        <xdr:cNvSpPr txBox="1"/>
      </xdr:nvSpPr>
      <xdr:spPr>
        <a:xfrm>
          <a:off x="16047266" y="6336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72" name="直線コネクタ 471">
          <a:extLst>
            <a:ext uri="{FF2B5EF4-FFF2-40B4-BE49-F238E27FC236}">
              <a16:creationId xmlns:a16="http://schemas.microsoft.com/office/drawing/2014/main" id="{6EAC92C9-5E83-40EF-98CB-7E60C01BEBB3}"/>
            </a:ext>
          </a:extLst>
        </xdr:cNvPr>
        <xdr:cNvCxnSpPr/>
      </xdr:nvCxnSpPr>
      <xdr:spPr>
        <a:xfrm>
          <a:off x="164592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73" name="テキスト ボックス 472">
          <a:extLst>
            <a:ext uri="{FF2B5EF4-FFF2-40B4-BE49-F238E27FC236}">
              <a16:creationId xmlns:a16="http://schemas.microsoft.com/office/drawing/2014/main" id="{EE34E22C-6066-44DB-A13A-2A719753EB40}"/>
            </a:ext>
          </a:extLst>
        </xdr:cNvPr>
        <xdr:cNvSpPr txBox="1"/>
      </xdr:nvSpPr>
      <xdr:spPr>
        <a:xfrm>
          <a:off x="16047266" y="595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4" name="直線コネクタ 473">
          <a:extLst>
            <a:ext uri="{FF2B5EF4-FFF2-40B4-BE49-F238E27FC236}">
              <a16:creationId xmlns:a16="http://schemas.microsoft.com/office/drawing/2014/main" id="{355FB4D0-0D65-4E2F-9938-1195FD4B3152}"/>
            </a:ext>
          </a:extLst>
        </xdr:cNvPr>
        <xdr:cNvCxnSpPr/>
      </xdr:nvCxnSpPr>
      <xdr:spPr>
        <a:xfrm>
          <a:off x="164592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5" name="テキスト ボックス 474">
          <a:extLst>
            <a:ext uri="{FF2B5EF4-FFF2-40B4-BE49-F238E27FC236}">
              <a16:creationId xmlns:a16="http://schemas.microsoft.com/office/drawing/2014/main" id="{94AB4043-5A08-4862-9D83-9944147F96B8}"/>
            </a:ext>
          </a:extLst>
        </xdr:cNvPr>
        <xdr:cNvSpPr txBox="1"/>
      </xdr:nvSpPr>
      <xdr:spPr>
        <a:xfrm>
          <a:off x="16047266" y="557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6" name="直線コネクタ 475">
          <a:extLst>
            <a:ext uri="{FF2B5EF4-FFF2-40B4-BE49-F238E27FC236}">
              <a16:creationId xmlns:a16="http://schemas.microsoft.com/office/drawing/2014/main" id="{5EF91ABE-0FBE-4D3B-B5F9-0A69B1A370B7}"/>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7" name="テキスト ボックス 476">
          <a:extLst>
            <a:ext uri="{FF2B5EF4-FFF2-40B4-BE49-F238E27FC236}">
              <a16:creationId xmlns:a16="http://schemas.microsoft.com/office/drawing/2014/main" id="{FB8D28DF-86A7-4B77-B100-359C31EE026F}"/>
            </a:ext>
          </a:extLst>
        </xdr:cNvPr>
        <xdr:cNvSpPr txBox="1"/>
      </xdr:nvSpPr>
      <xdr:spPr>
        <a:xfrm>
          <a:off x="16047266"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8" name="【認定こども園・幼稚園・保育所】&#10;一人当たり面積グラフ枠">
          <a:extLst>
            <a:ext uri="{FF2B5EF4-FFF2-40B4-BE49-F238E27FC236}">
              <a16:creationId xmlns:a16="http://schemas.microsoft.com/office/drawing/2014/main" id="{56C075C9-2652-4B92-ABA3-5EC34FB22A77}"/>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127635</xdr:rowOff>
    </xdr:from>
    <xdr:to>
      <xdr:col>116</xdr:col>
      <xdr:colOff>62864</xdr:colOff>
      <xdr:row>42</xdr:row>
      <xdr:rowOff>13335</xdr:rowOff>
    </xdr:to>
    <xdr:cxnSp macro="">
      <xdr:nvCxnSpPr>
        <xdr:cNvPr id="479" name="直線コネクタ 478">
          <a:extLst>
            <a:ext uri="{FF2B5EF4-FFF2-40B4-BE49-F238E27FC236}">
              <a16:creationId xmlns:a16="http://schemas.microsoft.com/office/drawing/2014/main" id="{75FA3D34-7B64-43D9-ABF4-33F8D06FE8AF}"/>
            </a:ext>
          </a:extLst>
        </xdr:cNvPr>
        <xdr:cNvCxnSpPr/>
      </xdr:nvCxnSpPr>
      <xdr:spPr>
        <a:xfrm flipV="1">
          <a:off x="19947254" y="5960745"/>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17162</xdr:rowOff>
    </xdr:from>
    <xdr:ext cx="469744" cy="259045"/>
    <xdr:sp macro="" textlink="">
      <xdr:nvSpPr>
        <xdr:cNvPr id="480" name="【認定こども園・幼稚園・保育所】&#10;一人当たり面積最小値テキスト">
          <a:extLst>
            <a:ext uri="{FF2B5EF4-FFF2-40B4-BE49-F238E27FC236}">
              <a16:creationId xmlns:a16="http://schemas.microsoft.com/office/drawing/2014/main" id="{B083CE28-9327-4B05-8954-EAD3C64A5A73}"/>
            </a:ext>
          </a:extLst>
        </xdr:cNvPr>
        <xdr:cNvSpPr txBox="1"/>
      </xdr:nvSpPr>
      <xdr:spPr>
        <a:xfrm>
          <a:off x="19985990" y="7221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13335</xdr:rowOff>
    </xdr:from>
    <xdr:to>
      <xdr:col>116</xdr:col>
      <xdr:colOff>152400</xdr:colOff>
      <xdr:row>42</xdr:row>
      <xdr:rowOff>13335</xdr:rowOff>
    </xdr:to>
    <xdr:cxnSp macro="">
      <xdr:nvCxnSpPr>
        <xdr:cNvPr id="481" name="直線コネクタ 480">
          <a:extLst>
            <a:ext uri="{FF2B5EF4-FFF2-40B4-BE49-F238E27FC236}">
              <a16:creationId xmlns:a16="http://schemas.microsoft.com/office/drawing/2014/main" id="{1CBDDD91-0F90-4D29-9999-AF7AA6071B58}"/>
            </a:ext>
          </a:extLst>
        </xdr:cNvPr>
        <xdr:cNvCxnSpPr/>
      </xdr:nvCxnSpPr>
      <xdr:spPr>
        <a:xfrm>
          <a:off x="19885660" y="72180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74312</xdr:rowOff>
    </xdr:from>
    <xdr:ext cx="469744" cy="259045"/>
    <xdr:sp macro="" textlink="">
      <xdr:nvSpPr>
        <xdr:cNvPr id="482" name="【認定こども園・幼稚園・保育所】&#10;一人当たり面積最大値テキスト">
          <a:extLst>
            <a:ext uri="{FF2B5EF4-FFF2-40B4-BE49-F238E27FC236}">
              <a16:creationId xmlns:a16="http://schemas.microsoft.com/office/drawing/2014/main" id="{B18E8B62-D76A-4831-AC0D-00A31710F9A2}"/>
            </a:ext>
          </a:extLst>
        </xdr:cNvPr>
        <xdr:cNvSpPr txBox="1"/>
      </xdr:nvSpPr>
      <xdr:spPr>
        <a:xfrm>
          <a:off x="19985990" y="5732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127635</xdr:rowOff>
    </xdr:from>
    <xdr:to>
      <xdr:col>116</xdr:col>
      <xdr:colOff>152400</xdr:colOff>
      <xdr:row>34</xdr:row>
      <xdr:rowOff>127635</xdr:rowOff>
    </xdr:to>
    <xdr:cxnSp macro="">
      <xdr:nvCxnSpPr>
        <xdr:cNvPr id="483" name="直線コネクタ 482">
          <a:extLst>
            <a:ext uri="{FF2B5EF4-FFF2-40B4-BE49-F238E27FC236}">
              <a16:creationId xmlns:a16="http://schemas.microsoft.com/office/drawing/2014/main" id="{4BBB8B78-983C-40F8-B2C9-F9DB27AAC38E}"/>
            </a:ext>
          </a:extLst>
        </xdr:cNvPr>
        <xdr:cNvCxnSpPr/>
      </xdr:nvCxnSpPr>
      <xdr:spPr>
        <a:xfrm>
          <a:off x="19885660" y="59607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108602</xdr:rowOff>
    </xdr:from>
    <xdr:ext cx="469744" cy="259045"/>
    <xdr:sp macro="" textlink="">
      <xdr:nvSpPr>
        <xdr:cNvPr id="484" name="【認定こども園・幼稚園・保育所】&#10;一人当たり面積平均値テキスト">
          <a:extLst>
            <a:ext uri="{FF2B5EF4-FFF2-40B4-BE49-F238E27FC236}">
              <a16:creationId xmlns:a16="http://schemas.microsoft.com/office/drawing/2014/main" id="{2208D7FF-02B7-4DF6-985E-D3471D94A66C}"/>
            </a:ext>
          </a:extLst>
        </xdr:cNvPr>
        <xdr:cNvSpPr txBox="1"/>
      </xdr:nvSpPr>
      <xdr:spPr>
        <a:xfrm>
          <a:off x="19985990" y="67932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130175</xdr:rowOff>
    </xdr:from>
    <xdr:to>
      <xdr:col>116</xdr:col>
      <xdr:colOff>114300</xdr:colOff>
      <xdr:row>40</xdr:row>
      <xdr:rowOff>60325</xdr:rowOff>
    </xdr:to>
    <xdr:sp macro="" textlink="">
      <xdr:nvSpPr>
        <xdr:cNvPr id="485" name="フローチャート: 判断 484">
          <a:extLst>
            <a:ext uri="{FF2B5EF4-FFF2-40B4-BE49-F238E27FC236}">
              <a16:creationId xmlns:a16="http://schemas.microsoft.com/office/drawing/2014/main" id="{A244C4E3-4A32-4F1C-A120-7589BB37BE89}"/>
            </a:ext>
          </a:extLst>
        </xdr:cNvPr>
        <xdr:cNvSpPr/>
      </xdr:nvSpPr>
      <xdr:spPr>
        <a:xfrm>
          <a:off x="19904710" y="6820535"/>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126365</xdr:rowOff>
    </xdr:from>
    <xdr:to>
      <xdr:col>112</xdr:col>
      <xdr:colOff>38100</xdr:colOff>
      <xdr:row>40</xdr:row>
      <xdr:rowOff>56515</xdr:rowOff>
    </xdr:to>
    <xdr:sp macro="" textlink="">
      <xdr:nvSpPr>
        <xdr:cNvPr id="486" name="フローチャート: 判断 485">
          <a:extLst>
            <a:ext uri="{FF2B5EF4-FFF2-40B4-BE49-F238E27FC236}">
              <a16:creationId xmlns:a16="http://schemas.microsoft.com/office/drawing/2014/main" id="{D8EA8061-048B-4EDD-B389-492ED1E783D3}"/>
            </a:ext>
          </a:extLst>
        </xdr:cNvPr>
        <xdr:cNvSpPr/>
      </xdr:nvSpPr>
      <xdr:spPr>
        <a:xfrm>
          <a:off x="19161760" y="681672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126365</xdr:rowOff>
    </xdr:from>
    <xdr:to>
      <xdr:col>107</xdr:col>
      <xdr:colOff>101600</xdr:colOff>
      <xdr:row>40</xdr:row>
      <xdr:rowOff>56515</xdr:rowOff>
    </xdr:to>
    <xdr:sp macro="" textlink="">
      <xdr:nvSpPr>
        <xdr:cNvPr id="487" name="フローチャート: 判断 486">
          <a:extLst>
            <a:ext uri="{FF2B5EF4-FFF2-40B4-BE49-F238E27FC236}">
              <a16:creationId xmlns:a16="http://schemas.microsoft.com/office/drawing/2014/main" id="{7DE6B5CB-9DB3-45BE-84B0-4FFFA6A91BDA}"/>
            </a:ext>
          </a:extLst>
        </xdr:cNvPr>
        <xdr:cNvSpPr/>
      </xdr:nvSpPr>
      <xdr:spPr>
        <a:xfrm>
          <a:off x="18345150" y="681672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128270</xdr:rowOff>
    </xdr:from>
    <xdr:to>
      <xdr:col>102</xdr:col>
      <xdr:colOff>165100</xdr:colOff>
      <xdr:row>40</xdr:row>
      <xdr:rowOff>58420</xdr:rowOff>
    </xdr:to>
    <xdr:sp macro="" textlink="">
      <xdr:nvSpPr>
        <xdr:cNvPr id="488" name="フローチャート: 判断 487">
          <a:extLst>
            <a:ext uri="{FF2B5EF4-FFF2-40B4-BE49-F238E27FC236}">
              <a16:creationId xmlns:a16="http://schemas.microsoft.com/office/drawing/2014/main" id="{ED74BACD-63AB-4E94-9525-D4B5E2ACDB10}"/>
            </a:ext>
          </a:extLst>
        </xdr:cNvPr>
        <xdr:cNvSpPr/>
      </xdr:nvSpPr>
      <xdr:spPr>
        <a:xfrm>
          <a:off x="17547590" y="681863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13970</xdr:rowOff>
    </xdr:from>
    <xdr:to>
      <xdr:col>98</xdr:col>
      <xdr:colOff>38100</xdr:colOff>
      <xdr:row>40</xdr:row>
      <xdr:rowOff>115570</xdr:rowOff>
    </xdr:to>
    <xdr:sp macro="" textlink="">
      <xdr:nvSpPr>
        <xdr:cNvPr id="489" name="フローチャート: 判断 488">
          <a:extLst>
            <a:ext uri="{FF2B5EF4-FFF2-40B4-BE49-F238E27FC236}">
              <a16:creationId xmlns:a16="http://schemas.microsoft.com/office/drawing/2014/main" id="{1DD3FE1E-0EE4-4E71-AA1E-6356E1D6118A}"/>
            </a:ext>
          </a:extLst>
        </xdr:cNvPr>
        <xdr:cNvSpPr/>
      </xdr:nvSpPr>
      <xdr:spPr>
        <a:xfrm>
          <a:off x="16761460" y="68757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E53909DA-C737-474C-AF43-64834499E450}"/>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A4D07E55-E8F1-467A-92FC-E2FA19128F6F}"/>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2" name="テキスト ボックス 491">
          <a:extLst>
            <a:ext uri="{FF2B5EF4-FFF2-40B4-BE49-F238E27FC236}">
              <a16:creationId xmlns:a16="http://schemas.microsoft.com/office/drawing/2014/main" id="{920D1510-16D5-4925-8DD5-7471AD442E01}"/>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3" name="テキスト ボックス 492">
          <a:extLst>
            <a:ext uri="{FF2B5EF4-FFF2-40B4-BE49-F238E27FC236}">
              <a16:creationId xmlns:a16="http://schemas.microsoft.com/office/drawing/2014/main" id="{A2979196-FFB0-4273-8168-35A308ED3DDB}"/>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4" name="テキスト ボックス 493">
          <a:extLst>
            <a:ext uri="{FF2B5EF4-FFF2-40B4-BE49-F238E27FC236}">
              <a16:creationId xmlns:a16="http://schemas.microsoft.com/office/drawing/2014/main" id="{898842F3-B1AD-451F-8A75-EE64D2496539}"/>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8255</xdr:rowOff>
    </xdr:from>
    <xdr:to>
      <xdr:col>116</xdr:col>
      <xdr:colOff>114300</xdr:colOff>
      <xdr:row>37</xdr:row>
      <xdr:rowOff>109855</xdr:rowOff>
    </xdr:to>
    <xdr:sp macro="" textlink="">
      <xdr:nvSpPr>
        <xdr:cNvPr id="495" name="楕円 494">
          <a:extLst>
            <a:ext uri="{FF2B5EF4-FFF2-40B4-BE49-F238E27FC236}">
              <a16:creationId xmlns:a16="http://schemas.microsoft.com/office/drawing/2014/main" id="{09E72A93-42A7-43CF-A409-30960BEF1CCB}"/>
            </a:ext>
          </a:extLst>
        </xdr:cNvPr>
        <xdr:cNvSpPr/>
      </xdr:nvSpPr>
      <xdr:spPr>
        <a:xfrm>
          <a:off x="19904710" y="635381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31132</xdr:rowOff>
    </xdr:from>
    <xdr:ext cx="469744" cy="259045"/>
    <xdr:sp macro="" textlink="">
      <xdr:nvSpPr>
        <xdr:cNvPr id="496" name="【認定こども園・幼稚園・保育所】&#10;一人当たり面積該当値テキスト">
          <a:extLst>
            <a:ext uri="{FF2B5EF4-FFF2-40B4-BE49-F238E27FC236}">
              <a16:creationId xmlns:a16="http://schemas.microsoft.com/office/drawing/2014/main" id="{DBB5D4E7-DAF5-46EE-811F-7FE8E271C861}"/>
            </a:ext>
          </a:extLst>
        </xdr:cNvPr>
        <xdr:cNvSpPr txBox="1"/>
      </xdr:nvSpPr>
      <xdr:spPr>
        <a:xfrm>
          <a:off x="19985990" y="620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23495</xdr:rowOff>
    </xdr:from>
    <xdr:to>
      <xdr:col>112</xdr:col>
      <xdr:colOff>38100</xdr:colOff>
      <xdr:row>37</xdr:row>
      <xdr:rowOff>125095</xdr:rowOff>
    </xdr:to>
    <xdr:sp macro="" textlink="">
      <xdr:nvSpPr>
        <xdr:cNvPr id="497" name="楕円 496">
          <a:extLst>
            <a:ext uri="{FF2B5EF4-FFF2-40B4-BE49-F238E27FC236}">
              <a16:creationId xmlns:a16="http://schemas.microsoft.com/office/drawing/2014/main" id="{96220F6B-8561-4A6B-BCB1-6421259EA0C0}"/>
            </a:ext>
          </a:extLst>
        </xdr:cNvPr>
        <xdr:cNvSpPr/>
      </xdr:nvSpPr>
      <xdr:spPr>
        <a:xfrm>
          <a:off x="19161760" y="6363335"/>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59055</xdr:rowOff>
    </xdr:from>
    <xdr:to>
      <xdr:col>116</xdr:col>
      <xdr:colOff>63500</xdr:colOff>
      <xdr:row>37</xdr:row>
      <xdr:rowOff>74295</xdr:rowOff>
    </xdr:to>
    <xdr:cxnSp macro="">
      <xdr:nvCxnSpPr>
        <xdr:cNvPr id="498" name="直線コネクタ 497">
          <a:extLst>
            <a:ext uri="{FF2B5EF4-FFF2-40B4-BE49-F238E27FC236}">
              <a16:creationId xmlns:a16="http://schemas.microsoft.com/office/drawing/2014/main" id="{11182D31-BBD5-431D-A7FF-50050A84F004}"/>
            </a:ext>
          </a:extLst>
        </xdr:cNvPr>
        <xdr:cNvCxnSpPr/>
      </xdr:nvCxnSpPr>
      <xdr:spPr>
        <a:xfrm flipV="1">
          <a:off x="19204940" y="6398895"/>
          <a:ext cx="74295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53975</xdr:rowOff>
    </xdr:from>
    <xdr:to>
      <xdr:col>107</xdr:col>
      <xdr:colOff>101600</xdr:colOff>
      <xdr:row>37</xdr:row>
      <xdr:rowOff>155575</xdr:rowOff>
    </xdr:to>
    <xdr:sp macro="" textlink="">
      <xdr:nvSpPr>
        <xdr:cNvPr id="499" name="楕円 498">
          <a:extLst>
            <a:ext uri="{FF2B5EF4-FFF2-40B4-BE49-F238E27FC236}">
              <a16:creationId xmlns:a16="http://schemas.microsoft.com/office/drawing/2014/main" id="{ABE3A084-CEE7-4866-B7BA-3CF332371618}"/>
            </a:ext>
          </a:extLst>
        </xdr:cNvPr>
        <xdr:cNvSpPr/>
      </xdr:nvSpPr>
      <xdr:spPr>
        <a:xfrm>
          <a:off x="18345150" y="640143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74295</xdr:rowOff>
    </xdr:from>
    <xdr:to>
      <xdr:col>111</xdr:col>
      <xdr:colOff>177800</xdr:colOff>
      <xdr:row>37</xdr:row>
      <xdr:rowOff>104775</xdr:rowOff>
    </xdr:to>
    <xdr:cxnSp macro="">
      <xdr:nvCxnSpPr>
        <xdr:cNvPr id="500" name="直線コネクタ 499">
          <a:extLst>
            <a:ext uri="{FF2B5EF4-FFF2-40B4-BE49-F238E27FC236}">
              <a16:creationId xmlns:a16="http://schemas.microsoft.com/office/drawing/2014/main" id="{DF040189-93FE-4677-B0D1-8BE517FD3CD7}"/>
            </a:ext>
          </a:extLst>
        </xdr:cNvPr>
        <xdr:cNvCxnSpPr/>
      </xdr:nvCxnSpPr>
      <xdr:spPr>
        <a:xfrm flipV="1">
          <a:off x="18399760" y="6417945"/>
          <a:ext cx="80518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69215</xdr:rowOff>
    </xdr:from>
    <xdr:to>
      <xdr:col>102</xdr:col>
      <xdr:colOff>165100</xdr:colOff>
      <xdr:row>37</xdr:row>
      <xdr:rowOff>170815</xdr:rowOff>
    </xdr:to>
    <xdr:sp macro="" textlink="">
      <xdr:nvSpPr>
        <xdr:cNvPr id="501" name="楕円 500">
          <a:extLst>
            <a:ext uri="{FF2B5EF4-FFF2-40B4-BE49-F238E27FC236}">
              <a16:creationId xmlns:a16="http://schemas.microsoft.com/office/drawing/2014/main" id="{5E7A5DB6-FE70-4A3E-8417-38ABE917BC8D}"/>
            </a:ext>
          </a:extLst>
        </xdr:cNvPr>
        <xdr:cNvSpPr/>
      </xdr:nvSpPr>
      <xdr:spPr>
        <a:xfrm>
          <a:off x="17547590" y="6410960"/>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104775</xdr:rowOff>
    </xdr:from>
    <xdr:to>
      <xdr:col>107</xdr:col>
      <xdr:colOff>50800</xdr:colOff>
      <xdr:row>37</xdr:row>
      <xdr:rowOff>120015</xdr:rowOff>
    </xdr:to>
    <xdr:cxnSp macro="">
      <xdr:nvCxnSpPr>
        <xdr:cNvPr id="502" name="直線コネクタ 501">
          <a:extLst>
            <a:ext uri="{FF2B5EF4-FFF2-40B4-BE49-F238E27FC236}">
              <a16:creationId xmlns:a16="http://schemas.microsoft.com/office/drawing/2014/main" id="{EA4ABB28-0269-4C96-B538-487794B98963}"/>
            </a:ext>
          </a:extLst>
        </xdr:cNvPr>
        <xdr:cNvCxnSpPr/>
      </xdr:nvCxnSpPr>
      <xdr:spPr>
        <a:xfrm flipV="1">
          <a:off x="17602200" y="6446520"/>
          <a:ext cx="79756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86360</xdr:rowOff>
    </xdr:from>
    <xdr:to>
      <xdr:col>98</xdr:col>
      <xdr:colOff>38100</xdr:colOff>
      <xdr:row>38</xdr:row>
      <xdr:rowOff>16510</xdr:rowOff>
    </xdr:to>
    <xdr:sp macro="" textlink="">
      <xdr:nvSpPr>
        <xdr:cNvPr id="503" name="楕円 502">
          <a:extLst>
            <a:ext uri="{FF2B5EF4-FFF2-40B4-BE49-F238E27FC236}">
              <a16:creationId xmlns:a16="http://schemas.microsoft.com/office/drawing/2014/main" id="{C549551E-5F47-4B26-B837-64A13F19F991}"/>
            </a:ext>
          </a:extLst>
        </xdr:cNvPr>
        <xdr:cNvSpPr/>
      </xdr:nvSpPr>
      <xdr:spPr>
        <a:xfrm>
          <a:off x="16761460" y="643191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120015</xdr:rowOff>
    </xdr:from>
    <xdr:to>
      <xdr:col>102</xdr:col>
      <xdr:colOff>114300</xdr:colOff>
      <xdr:row>37</xdr:row>
      <xdr:rowOff>137160</xdr:rowOff>
    </xdr:to>
    <xdr:cxnSp macro="">
      <xdr:nvCxnSpPr>
        <xdr:cNvPr id="504" name="直線コネクタ 503">
          <a:extLst>
            <a:ext uri="{FF2B5EF4-FFF2-40B4-BE49-F238E27FC236}">
              <a16:creationId xmlns:a16="http://schemas.microsoft.com/office/drawing/2014/main" id="{B040EA31-60A9-4633-967E-8877D2F3CA14}"/>
            </a:ext>
          </a:extLst>
        </xdr:cNvPr>
        <xdr:cNvCxnSpPr/>
      </xdr:nvCxnSpPr>
      <xdr:spPr>
        <a:xfrm flipV="1">
          <a:off x="16804640" y="6465570"/>
          <a:ext cx="79756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47642</xdr:rowOff>
    </xdr:from>
    <xdr:ext cx="469744" cy="259045"/>
    <xdr:sp macro="" textlink="">
      <xdr:nvSpPr>
        <xdr:cNvPr id="505" name="n_1aveValue【認定こども園・幼稚園・保育所】&#10;一人当たり面積">
          <a:extLst>
            <a:ext uri="{FF2B5EF4-FFF2-40B4-BE49-F238E27FC236}">
              <a16:creationId xmlns:a16="http://schemas.microsoft.com/office/drawing/2014/main" id="{F41E1076-7DC7-410A-9E75-BF3F58AB3F35}"/>
            </a:ext>
          </a:extLst>
        </xdr:cNvPr>
        <xdr:cNvSpPr txBox="1"/>
      </xdr:nvSpPr>
      <xdr:spPr>
        <a:xfrm>
          <a:off x="18982132" y="690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47642</xdr:rowOff>
    </xdr:from>
    <xdr:ext cx="469744" cy="259045"/>
    <xdr:sp macro="" textlink="">
      <xdr:nvSpPr>
        <xdr:cNvPr id="506" name="n_2aveValue【認定こども園・幼稚園・保育所】&#10;一人当たり面積">
          <a:extLst>
            <a:ext uri="{FF2B5EF4-FFF2-40B4-BE49-F238E27FC236}">
              <a16:creationId xmlns:a16="http://schemas.microsoft.com/office/drawing/2014/main" id="{590AFFC2-01E9-4186-B8FE-9BDA8E372F70}"/>
            </a:ext>
          </a:extLst>
        </xdr:cNvPr>
        <xdr:cNvSpPr txBox="1"/>
      </xdr:nvSpPr>
      <xdr:spPr>
        <a:xfrm>
          <a:off x="18182032" y="690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49547</xdr:rowOff>
    </xdr:from>
    <xdr:ext cx="469744" cy="259045"/>
    <xdr:sp macro="" textlink="">
      <xdr:nvSpPr>
        <xdr:cNvPr id="507" name="n_3aveValue【認定こども園・幼稚園・保育所】&#10;一人当たり面積">
          <a:extLst>
            <a:ext uri="{FF2B5EF4-FFF2-40B4-BE49-F238E27FC236}">
              <a16:creationId xmlns:a16="http://schemas.microsoft.com/office/drawing/2014/main" id="{40B43C36-F248-4153-862D-88528179472D}"/>
            </a:ext>
          </a:extLst>
        </xdr:cNvPr>
        <xdr:cNvSpPr txBox="1"/>
      </xdr:nvSpPr>
      <xdr:spPr>
        <a:xfrm>
          <a:off x="17384472" y="6911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106697</xdr:rowOff>
    </xdr:from>
    <xdr:ext cx="469744" cy="259045"/>
    <xdr:sp macro="" textlink="">
      <xdr:nvSpPr>
        <xdr:cNvPr id="508" name="n_4aveValue【認定こども園・幼稚園・保育所】&#10;一人当たり面積">
          <a:extLst>
            <a:ext uri="{FF2B5EF4-FFF2-40B4-BE49-F238E27FC236}">
              <a16:creationId xmlns:a16="http://schemas.microsoft.com/office/drawing/2014/main" id="{A957D687-C135-4E95-9E97-C948D0E4B756}"/>
            </a:ext>
          </a:extLst>
        </xdr:cNvPr>
        <xdr:cNvSpPr txBox="1"/>
      </xdr:nvSpPr>
      <xdr:spPr>
        <a:xfrm>
          <a:off x="16588817" y="6962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141622</xdr:rowOff>
    </xdr:from>
    <xdr:ext cx="469744" cy="259045"/>
    <xdr:sp macro="" textlink="">
      <xdr:nvSpPr>
        <xdr:cNvPr id="509" name="n_1mainValue【認定こども園・幼稚園・保育所】&#10;一人当たり面積">
          <a:extLst>
            <a:ext uri="{FF2B5EF4-FFF2-40B4-BE49-F238E27FC236}">
              <a16:creationId xmlns:a16="http://schemas.microsoft.com/office/drawing/2014/main" id="{B9A254DF-58DF-41B9-A9E4-8089A09831F7}"/>
            </a:ext>
          </a:extLst>
        </xdr:cNvPr>
        <xdr:cNvSpPr txBox="1"/>
      </xdr:nvSpPr>
      <xdr:spPr>
        <a:xfrm>
          <a:off x="18982132" y="6140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652</xdr:rowOff>
    </xdr:from>
    <xdr:ext cx="469744" cy="259045"/>
    <xdr:sp macro="" textlink="">
      <xdr:nvSpPr>
        <xdr:cNvPr id="510" name="n_2mainValue【認定こども園・幼稚園・保育所】&#10;一人当たり面積">
          <a:extLst>
            <a:ext uri="{FF2B5EF4-FFF2-40B4-BE49-F238E27FC236}">
              <a16:creationId xmlns:a16="http://schemas.microsoft.com/office/drawing/2014/main" id="{89EA0A3E-F469-4EC9-AB1A-320CCC2F14D7}"/>
            </a:ext>
          </a:extLst>
        </xdr:cNvPr>
        <xdr:cNvSpPr txBox="1"/>
      </xdr:nvSpPr>
      <xdr:spPr>
        <a:xfrm>
          <a:off x="18182032" y="6172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15892</xdr:rowOff>
    </xdr:from>
    <xdr:ext cx="469744" cy="259045"/>
    <xdr:sp macro="" textlink="">
      <xdr:nvSpPr>
        <xdr:cNvPr id="511" name="n_3mainValue【認定こども園・幼稚園・保育所】&#10;一人当たり面積">
          <a:extLst>
            <a:ext uri="{FF2B5EF4-FFF2-40B4-BE49-F238E27FC236}">
              <a16:creationId xmlns:a16="http://schemas.microsoft.com/office/drawing/2014/main" id="{C90519DE-AF81-4164-BD08-DF1DC636185C}"/>
            </a:ext>
          </a:extLst>
        </xdr:cNvPr>
        <xdr:cNvSpPr txBox="1"/>
      </xdr:nvSpPr>
      <xdr:spPr>
        <a:xfrm>
          <a:off x="17384472" y="6191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33037</xdr:rowOff>
    </xdr:from>
    <xdr:ext cx="469744" cy="259045"/>
    <xdr:sp macro="" textlink="">
      <xdr:nvSpPr>
        <xdr:cNvPr id="512" name="n_4mainValue【認定こども園・幼稚園・保育所】&#10;一人当たり面積">
          <a:extLst>
            <a:ext uri="{FF2B5EF4-FFF2-40B4-BE49-F238E27FC236}">
              <a16:creationId xmlns:a16="http://schemas.microsoft.com/office/drawing/2014/main" id="{1C6F5846-2D27-4103-B6DC-FB546D056604}"/>
            </a:ext>
          </a:extLst>
        </xdr:cNvPr>
        <xdr:cNvSpPr txBox="1"/>
      </xdr:nvSpPr>
      <xdr:spPr>
        <a:xfrm>
          <a:off x="16588817" y="6203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3" name="正方形/長方形 512">
          <a:extLst>
            <a:ext uri="{FF2B5EF4-FFF2-40B4-BE49-F238E27FC236}">
              <a16:creationId xmlns:a16="http://schemas.microsoft.com/office/drawing/2014/main" id="{227B844E-B763-470A-AB31-0BEF902DA21C}"/>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4" name="正方形/長方形 513">
          <a:extLst>
            <a:ext uri="{FF2B5EF4-FFF2-40B4-BE49-F238E27FC236}">
              <a16:creationId xmlns:a16="http://schemas.microsoft.com/office/drawing/2014/main" id="{420461C6-2BA7-4A3D-BCD4-68E87BB71CDA}"/>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5" name="正方形/長方形 514">
          <a:extLst>
            <a:ext uri="{FF2B5EF4-FFF2-40B4-BE49-F238E27FC236}">
              <a16:creationId xmlns:a16="http://schemas.microsoft.com/office/drawing/2014/main" id="{0FE21C1A-0A45-4EFB-98EC-8D7A7DD23DD2}"/>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6" name="正方形/長方形 515">
          <a:extLst>
            <a:ext uri="{FF2B5EF4-FFF2-40B4-BE49-F238E27FC236}">
              <a16:creationId xmlns:a16="http://schemas.microsoft.com/office/drawing/2014/main" id="{56B3ADA8-0278-4B78-AFB1-811BE0A8CD9F}"/>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7" name="正方形/長方形 516">
          <a:extLst>
            <a:ext uri="{FF2B5EF4-FFF2-40B4-BE49-F238E27FC236}">
              <a16:creationId xmlns:a16="http://schemas.microsoft.com/office/drawing/2014/main" id="{D38787EA-91E5-45CD-9442-97E6D08BF019}"/>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8" name="正方形/長方形 517">
          <a:extLst>
            <a:ext uri="{FF2B5EF4-FFF2-40B4-BE49-F238E27FC236}">
              <a16:creationId xmlns:a16="http://schemas.microsoft.com/office/drawing/2014/main" id="{5BC9CD99-2BDA-4228-BAA1-1747795E7914}"/>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9" name="正方形/長方形 518">
          <a:extLst>
            <a:ext uri="{FF2B5EF4-FFF2-40B4-BE49-F238E27FC236}">
              <a16:creationId xmlns:a16="http://schemas.microsoft.com/office/drawing/2014/main" id="{6351B099-F5CB-412B-B6DB-6F3B997BBB62}"/>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20" name="正方形/長方形 519">
          <a:extLst>
            <a:ext uri="{FF2B5EF4-FFF2-40B4-BE49-F238E27FC236}">
              <a16:creationId xmlns:a16="http://schemas.microsoft.com/office/drawing/2014/main" id="{AAEEBF13-14AF-448B-A9FE-43990EA0EAFB}"/>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21" name="テキスト ボックス 520">
          <a:extLst>
            <a:ext uri="{FF2B5EF4-FFF2-40B4-BE49-F238E27FC236}">
              <a16:creationId xmlns:a16="http://schemas.microsoft.com/office/drawing/2014/main" id="{25A2D1A0-CE64-4893-A148-DB143CAC9445}"/>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2" name="直線コネクタ 521">
          <a:extLst>
            <a:ext uri="{FF2B5EF4-FFF2-40B4-BE49-F238E27FC236}">
              <a16:creationId xmlns:a16="http://schemas.microsoft.com/office/drawing/2014/main" id="{1FC6E67A-D40D-461E-988F-595423696944}"/>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3" name="テキスト ボックス 522">
          <a:extLst>
            <a:ext uri="{FF2B5EF4-FFF2-40B4-BE49-F238E27FC236}">
              <a16:creationId xmlns:a16="http://schemas.microsoft.com/office/drawing/2014/main" id="{9E18443A-505D-4570-844F-A4AB1C87E307}"/>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4" name="直線コネクタ 523">
          <a:extLst>
            <a:ext uri="{FF2B5EF4-FFF2-40B4-BE49-F238E27FC236}">
              <a16:creationId xmlns:a16="http://schemas.microsoft.com/office/drawing/2014/main" id="{EA96042A-8561-43E0-B040-884B3FDBC447}"/>
            </a:ext>
          </a:extLst>
        </xdr:cNvPr>
        <xdr:cNvCxnSpPr/>
      </xdr:nvCxnSpPr>
      <xdr:spPr>
        <a:xfrm>
          <a:off x="1120394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5" name="テキスト ボックス 524">
          <a:extLst>
            <a:ext uri="{FF2B5EF4-FFF2-40B4-BE49-F238E27FC236}">
              <a16:creationId xmlns:a16="http://schemas.microsoft.com/office/drawing/2014/main" id="{1C825EC3-B2C8-44A5-BB6A-CF76A050B6D0}"/>
            </a:ext>
          </a:extLst>
        </xdr:cNvPr>
        <xdr:cNvSpPr txBox="1"/>
      </xdr:nvSpPr>
      <xdr:spPr>
        <a:xfrm>
          <a:off x="10801531"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6" name="直線コネクタ 525">
          <a:extLst>
            <a:ext uri="{FF2B5EF4-FFF2-40B4-BE49-F238E27FC236}">
              <a16:creationId xmlns:a16="http://schemas.microsoft.com/office/drawing/2014/main" id="{C68D14A8-253B-4F12-B2F7-7F9256B88BEE}"/>
            </a:ext>
          </a:extLst>
        </xdr:cNvPr>
        <xdr:cNvCxnSpPr/>
      </xdr:nvCxnSpPr>
      <xdr:spPr>
        <a:xfrm>
          <a:off x="1120394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7" name="テキスト ボックス 526">
          <a:extLst>
            <a:ext uri="{FF2B5EF4-FFF2-40B4-BE49-F238E27FC236}">
              <a16:creationId xmlns:a16="http://schemas.microsoft.com/office/drawing/2014/main" id="{D159E9E6-6892-4687-9C9A-6F28BFAB71DB}"/>
            </a:ext>
          </a:extLst>
        </xdr:cNvPr>
        <xdr:cNvSpPr txBox="1"/>
      </xdr:nvSpPr>
      <xdr:spPr>
        <a:xfrm>
          <a:off x="1084279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8" name="直線コネクタ 527">
          <a:extLst>
            <a:ext uri="{FF2B5EF4-FFF2-40B4-BE49-F238E27FC236}">
              <a16:creationId xmlns:a16="http://schemas.microsoft.com/office/drawing/2014/main" id="{0B060342-7358-43CA-965E-9380C3268C62}"/>
            </a:ext>
          </a:extLst>
        </xdr:cNvPr>
        <xdr:cNvCxnSpPr/>
      </xdr:nvCxnSpPr>
      <xdr:spPr>
        <a:xfrm>
          <a:off x="1120394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9" name="テキスト ボックス 528">
          <a:extLst>
            <a:ext uri="{FF2B5EF4-FFF2-40B4-BE49-F238E27FC236}">
              <a16:creationId xmlns:a16="http://schemas.microsoft.com/office/drawing/2014/main" id="{08C44718-6256-4D81-AE8B-C89543413430}"/>
            </a:ext>
          </a:extLst>
        </xdr:cNvPr>
        <xdr:cNvSpPr txBox="1"/>
      </xdr:nvSpPr>
      <xdr:spPr>
        <a:xfrm>
          <a:off x="1084279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30" name="直線コネクタ 529">
          <a:extLst>
            <a:ext uri="{FF2B5EF4-FFF2-40B4-BE49-F238E27FC236}">
              <a16:creationId xmlns:a16="http://schemas.microsoft.com/office/drawing/2014/main" id="{A5C57248-906D-4F17-8438-B344AEE8CB00}"/>
            </a:ext>
          </a:extLst>
        </xdr:cNvPr>
        <xdr:cNvCxnSpPr/>
      </xdr:nvCxnSpPr>
      <xdr:spPr>
        <a:xfrm>
          <a:off x="1120394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31" name="テキスト ボックス 530">
          <a:extLst>
            <a:ext uri="{FF2B5EF4-FFF2-40B4-BE49-F238E27FC236}">
              <a16:creationId xmlns:a16="http://schemas.microsoft.com/office/drawing/2014/main" id="{6EBB6585-9C57-416F-BB28-72A921A48BCE}"/>
            </a:ext>
          </a:extLst>
        </xdr:cNvPr>
        <xdr:cNvSpPr txBox="1"/>
      </xdr:nvSpPr>
      <xdr:spPr>
        <a:xfrm>
          <a:off x="1084279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32" name="直線コネクタ 531">
          <a:extLst>
            <a:ext uri="{FF2B5EF4-FFF2-40B4-BE49-F238E27FC236}">
              <a16:creationId xmlns:a16="http://schemas.microsoft.com/office/drawing/2014/main" id="{7B1ADB0F-1AFF-4FB7-B6DB-52140159BD99}"/>
            </a:ext>
          </a:extLst>
        </xdr:cNvPr>
        <xdr:cNvCxnSpPr/>
      </xdr:nvCxnSpPr>
      <xdr:spPr>
        <a:xfrm>
          <a:off x="1120394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3" name="テキスト ボックス 532">
          <a:extLst>
            <a:ext uri="{FF2B5EF4-FFF2-40B4-BE49-F238E27FC236}">
              <a16:creationId xmlns:a16="http://schemas.microsoft.com/office/drawing/2014/main" id="{14794B62-C9CE-4FFC-9427-1907D03BE053}"/>
            </a:ext>
          </a:extLst>
        </xdr:cNvPr>
        <xdr:cNvSpPr txBox="1"/>
      </xdr:nvSpPr>
      <xdr:spPr>
        <a:xfrm>
          <a:off x="1084279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4" name="直線コネクタ 533">
          <a:extLst>
            <a:ext uri="{FF2B5EF4-FFF2-40B4-BE49-F238E27FC236}">
              <a16:creationId xmlns:a16="http://schemas.microsoft.com/office/drawing/2014/main" id="{EC58A415-A0DF-4885-9AC2-98938AE05F98}"/>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5" name="テキスト ボックス 534">
          <a:extLst>
            <a:ext uri="{FF2B5EF4-FFF2-40B4-BE49-F238E27FC236}">
              <a16:creationId xmlns:a16="http://schemas.microsoft.com/office/drawing/2014/main" id="{CD96E6B7-BB0F-49A5-AA99-146B5EFD7ABC}"/>
            </a:ext>
          </a:extLst>
        </xdr:cNvPr>
        <xdr:cNvSpPr txBox="1"/>
      </xdr:nvSpPr>
      <xdr:spPr>
        <a:xfrm>
          <a:off x="1090500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6" name="【学校施設】&#10;有形固定資産減価償却率グラフ枠">
          <a:extLst>
            <a:ext uri="{FF2B5EF4-FFF2-40B4-BE49-F238E27FC236}">
              <a16:creationId xmlns:a16="http://schemas.microsoft.com/office/drawing/2014/main" id="{CE238582-6FA3-4071-8497-82D3243C4C88}"/>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142875</xdr:rowOff>
    </xdr:from>
    <xdr:to>
      <xdr:col>85</xdr:col>
      <xdr:colOff>126364</xdr:colOff>
      <xdr:row>63</xdr:row>
      <xdr:rowOff>9525</xdr:rowOff>
    </xdr:to>
    <xdr:cxnSp macro="">
      <xdr:nvCxnSpPr>
        <xdr:cNvPr id="537" name="直線コネクタ 536">
          <a:extLst>
            <a:ext uri="{FF2B5EF4-FFF2-40B4-BE49-F238E27FC236}">
              <a16:creationId xmlns:a16="http://schemas.microsoft.com/office/drawing/2014/main" id="{659D9E87-FED8-493B-86E6-6659FCE0E07C}"/>
            </a:ext>
          </a:extLst>
        </xdr:cNvPr>
        <xdr:cNvCxnSpPr/>
      </xdr:nvCxnSpPr>
      <xdr:spPr>
        <a:xfrm flipV="1">
          <a:off x="14703424" y="9742170"/>
          <a:ext cx="0" cy="1070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13352</xdr:rowOff>
    </xdr:from>
    <xdr:ext cx="405111" cy="259045"/>
    <xdr:sp macro="" textlink="">
      <xdr:nvSpPr>
        <xdr:cNvPr id="538" name="【学校施設】&#10;有形固定資産減価償却率最小値テキスト">
          <a:extLst>
            <a:ext uri="{FF2B5EF4-FFF2-40B4-BE49-F238E27FC236}">
              <a16:creationId xmlns:a16="http://schemas.microsoft.com/office/drawing/2014/main" id="{E9D847D4-AA6E-4391-B388-2898561164CD}"/>
            </a:ext>
          </a:extLst>
        </xdr:cNvPr>
        <xdr:cNvSpPr txBox="1"/>
      </xdr:nvSpPr>
      <xdr:spPr>
        <a:xfrm>
          <a:off x="14742160" y="10818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9525</xdr:rowOff>
    </xdr:from>
    <xdr:to>
      <xdr:col>86</xdr:col>
      <xdr:colOff>25400</xdr:colOff>
      <xdr:row>63</xdr:row>
      <xdr:rowOff>9525</xdr:rowOff>
    </xdr:to>
    <xdr:cxnSp macro="">
      <xdr:nvCxnSpPr>
        <xdr:cNvPr id="539" name="直線コネクタ 538">
          <a:extLst>
            <a:ext uri="{FF2B5EF4-FFF2-40B4-BE49-F238E27FC236}">
              <a16:creationId xmlns:a16="http://schemas.microsoft.com/office/drawing/2014/main" id="{CE158FEB-1AFF-4876-BB14-463F01914C11}"/>
            </a:ext>
          </a:extLst>
        </xdr:cNvPr>
        <xdr:cNvCxnSpPr/>
      </xdr:nvCxnSpPr>
      <xdr:spPr>
        <a:xfrm>
          <a:off x="14611350" y="108127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89552</xdr:rowOff>
    </xdr:from>
    <xdr:ext cx="405111" cy="259045"/>
    <xdr:sp macro="" textlink="">
      <xdr:nvSpPr>
        <xdr:cNvPr id="540" name="【学校施設】&#10;有形固定資産減価償却率最大値テキスト">
          <a:extLst>
            <a:ext uri="{FF2B5EF4-FFF2-40B4-BE49-F238E27FC236}">
              <a16:creationId xmlns:a16="http://schemas.microsoft.com/office/drawing/2014/main" id="{020D10FD-2E95-4A88-A99D-DC63BA3BCA52}"/>
            </a:ext>
          </a:extLst>
        </xdr:cNvPr>
        <xdr:cNvSpPr txBox="1"/>
      </xdr:nvSpPr>
      <xdr:spPr>
        <a:xfrm>
          <a:off x="14742160" y="9523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142875</xdr:rowOff>
    </xdr:from>
    <xdr:to>
      <xdr:col>86</xdr:col>
      <xdr:colOff>25400</xdr:colOff>
      <xdr:row>56</xdr:row>
      <xdr:rowOff>142875</xdr:rowOff>
    </xdr:to>
    <xdr:cxnSp macro="">
      <xdr:nvCxnSpPr>
        <xdr:cNvPr id="541" name="直線コネクタ 540">
          <a:extLst>
            <a:ext uri="{FF2B5EF4-FFF2-40B4-BE49-F238E27FC236}">
              <a16:creationId xmlns:a16="http://schemas.microsoft.com/office/drawing/2014/main" id="{A751C0A1-C8F7-478B-B417-51B04CC2D5B1}"/>
            </a:ext>
          </a:extLst>
        </xdr:cNvPr>
        <xdr:cNvCxnSpPr/>
      </xdr:nvCxnSpPr>
      <xdr:spPr>
        <a:xfrm>
          <a:off x="14611350" y="97421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97807</xdr:rowOff>
    </xdr:from>
    <xdr:ext cx="405111" cy="259045"/>
    <xdr:sp macro="" textlink="">
      <xdr:nvSpPr>
        <xdr:cNvPr id="542" name="【学校施設】&#10;有形固定資産減価償却率平均値テキスト">
          <a:extLst>
            <a:ext uri="{FF2B5EF4-FFF2-40B4-BE49-F238E27FC236}">
              <a16:creationId xmlns:a16="http://schemas.microsoft.com/office/drawing/2014/main" id="{7AAA7A30-8035-494B-AA9B-FAEAE1D48AF5}"/>
            </a:ext>
          </a:extLst>
        </xdr:cNvPr>
        <xdr:cNvSpPr txBox="1"/>
      </xdr:nvSpPr>
      <xdr:spPr>
        <a:xfrm>
          <a:off x="14742160" y="102095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74930</xdr:rowOff>
    </xdr:from>
    <xdr:to>
      <xdr:col>85</xdr:col>
      <xdr:colOff>177800</xdr:colOff>
      <xdr:row>61</xdr:row>
      <xdr:rowOff>5080</xdr:rowOff>
    </xdr:to>
    <xdr:sp macro="" textlink="">
      <xdr:nvSpPr>
        <xdr:cNvPr id="543" name="フローチャート: 判断 542">
          <a:extLst>
            <a:ext uri="{FF2B5EF4-FFF2-40B4-BE49-F238E27FC236}">
              <a16:creationId xmlns:a16="http://schemas.microsoft.com/office/drawing/2014/main" id="{9DB90222-02BD-4225-95BC-04DEB69933B3}"/>
            </a:ext>
          </a:extLst>
        </xdr:cNvPr>
        <xdr:cNvSpPr/>
      </xdr:nvSpPr>
      <xdr:spPr>
        <a:xfrm>
          <a:off x="14649450" y="1036193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63500</xdr:rowOff>
    </xdr:from>
    <xdr:to>
      <xdr:col>81</xdr:col>
      <xdr:colOff>101600</xdr:colOff>
      <xdr:row>60</xdr:row>
      <xdr:rowOff>165100</xdr:rowOff>
    </xdr:to>
    <xdr:sp macro="" textlink="">
      <xdr:nvSpPr>
        <xdr:cNvPr id="544" name="フローチャート: 判断 543">
          <a:extLst>
            <a:ext uri="{FF2B5EF4-FFF2-40B4-BE49-F238E27FC236}">
              <a16:creationId xmlns:a16="http://schemas.microsoft.com/office/drawing/2014/main" id="{9A9554D4-970B-4385-ACAA-4923F77BB8C2}"/>
            </a:ext>
          </a:extLst>
        </xdr:cNvPr>
        <xdr:cNvSpPr/>
      </xdr:nvSpPr>
      <xdr:spPr>
        <a:xfrm>
          <a:off x="13887450" y="10346690"/>
          <a:ext cx="9779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53975</xdr:rowOff>
    </xdr:from>
    <xdr:to>
      <xdr:col>76</xdr:col>
      <xdr:colOff>165100</xdr:colOff>
      <xdr:row>60</xdr:row>
      <xdr:rowOff>155575</xdr:rowOff>
    </xdr:to>
    <xdr:sp macro="" textlink="">
      <xdr:nvSpPr>
        <xdr:cNvPr id="545" name="フローチャート: 判断 544">
          <a:extLst>
            <a:ext uri="{FF2B5EF4-FFF2-40B4-BE49-F238E27FC236}">
              <a16:creationId xmlns:a16="http://schemas.microsoft.com/office/drawing/2014/main" id="{554E4BFF-25AB-43E1-B186-C2E5BBB7FA70}"/>
            </a:ext>
          </a:extLst>
        </xdr:cNvPr>
        <xdr:cNvSpPr/>
      </xdr:nvSpPr>
      <xdr:spPr>
        <a:xfrm>
          <a:off x="13089890" y="1034478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8255</xdr:rowOff>
    </xdr:from>
    <xdr:to>
      <xdr:col>72</xdr:col>
      <xdr:colOff>38100</xdr:colOff>
      <xdr:row>60</xdr:row>
      <xdr:rowOff>109855</xdr:rowOff>
    </xdr:to>
    <xdr:sp macro="" textlink="">
      <xdr:nvSpPr>
        <xdr:cNvPr id="546" name="フローチャート: 判断 545">
          <a:extLst>
            <a:ext uri="{FF2B5EF4-FFF2-40B4-BE49-F238E27FC236}">
              <a16:creationId xmlns:a16="http://schemas.microsoft.com/office/drawing/2014/main" id="{BCE238E5-9A8F-46CC-999B-B583EB8D3A8C}"/>
            </a:ext>
          </a:extLst>
        </xdr:cNvPr>
        <xdr:cNvSpPr/>
      </xdr:nvSpPr>
      <xdr:spPr>
        <a:xfrm>
          <a:off x="12303760" y="102971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19685</xdr:rowOff>
    </xdr:from>
    <xdr:to>
      <xdr:col>67</xdr:col>
      <xdr:colOff>101600</xdr:colOff>
      <xdr:row>60</xdr:row>
      <xdr:rowOff>121285</xdr:rowOff>
    </xdr:to>
    <xdr:sp macro="" textlink="">
      <xdr:nvSpPr>
        <xdr:cNvPr id="547" name="フローチャート: 判断 546">
          <a:extLst>
            <a:ext uri="{FF2B5EF4-FFF2-40B4-BE49-F238E27FC236}">
              <a16:creationId xmlns:a16="http://schemas.microsoft.com/office/drawing/2014/main" id="{48654189-4256-42C7-A014-D8702EAF0BC6}"/>
            </a:ext>
          </a:extLst>
        </xdr:cNvPr>
        <xdr:cNvSpPr/>
      </xdr:nvSpPr>
      <xdr:spPr>
        <a:xfrm>
          <a:off x="11487150" y="10302875"/>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B027057C-4794-4B81-A6BE-E53A1A2718B7}"/>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9BCDD9FA-AE4B-4844-8677-08C31F00A9D4}"/>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50" name="テキスト ボックス 549">
          <a:extLst>
            <a:ext uri="{FF2B5EF4-FFF2-40B4-BE49-F238E27FC236}">
              <a16:creationId xmlns:a16="http://schemas.microsoft.com/office/drawing/2014/main" id="{7C49B63B-24A3-47BF-86B8-67061AFC3724}"/>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51" name="テキスト ボックス 550">
          <a:extLst>
            <a:ext uri="{FF2B5EF4-FFF2-40B4-BE49-F238E27FC236}">
              <a16:creationId xmlns:a16="http://schemas.microsoft.com/office/drawing/2014/main" id="{D96B331D-D313-47B7-B7EE-83B346BA1D02}"/>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2" name="テキスト ボックス 551">
          <a:extLst>
            <a:ext uri="{FF2B5EF4-FFF2-40B4-BE49-F238E27FC236}">
              <a16:creationId xmlns:a16="http://schemas.microsoft.com/office/drawing/2014/main" id="{3F7AE51D-7A76-47BA-AB76-4B589AA44F45}"/>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17780</xdr:rowOff>
    </xdr:from>
    <xdr:to>
      <xdr:col>85</xdr:col>
      <xdr:colOff>177800</xdr:colOff>
      <xdr:row>62</xdr:row>
      <xdr:rowOff>119380</xdr:rowOff>
    </xdr:to>
    <xdr:sp macro="" textlink="">
      <xdr:nvSpPr>
        <xdr:cNvPr id="553" name="楕円 552">
          <a:extLst>
            <a:ext uri="{FF2B5EF4-FFF2-40B4-BE49-F238E27FC236}">
              <a16:creationId xmlns:a16="http://schemas.microsoft.com/office/drawing/2014/main" id="{479B5EBB-96FA-43EF-87D3-F1160C1D5966}"/>
            </a:ext>
          </a:extLst>
        </xdr:cNvPr>
        <xdr:cNvSpPr/>
      </xdr:nvSpPr>
      <xdr:spPr>
        <a:xfrm>
          <a:off x="14649450" y="10651490"/>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104157</xdr:rowOff>
    </xdr:from>
    <xdr:ext cx="405111" cy="259045"/>
    <xdr:sp macro="" textlink="">
      <xdr:nvSpPr>
        <xdr:cNvPr id="554" name="【学校施設】&#10;有形固定資産減価償却率該当値テキスト">
          <a:extLst>
            <a:ext uri="{FF2B5EF4-FFF2-40B4-BE49-F238E27FC236}">
              <a16:creationId xmlns:a16="http://schemas.microsoft.com/office/drawing/2014/main" id="{094FB466-E083-447B-B49A-2338B155B760}"/>
            </a:ext>
          </a:extLst>
        </xdr:cNvPr>
        <xdr:cNvSpPr txBox="1"/>
      </xdr:nvSpPr>
      <xdr:spPr>
        <a:xfrm>
          <a:off x="14742160" y="10560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162560</xdr:rowOff>
    </xdr:from>
    <xdr:to>
      <xdr:col>81</xdr:col>
      <xdr:colOff>101600</xdr:colOff>
      <xdr:row>62</xdr:row>
      <xdr:rowOff>92710</xdr:rowOff>
    </xdr:to>
    <xdr:sp macro="" textlink="">
      <xdr:nvSpPr>
        <xdr:cNvPr id="555" name="楕円 554">
          <a:extLst>
            <a:ext uri="{FF2B5EF4-FFF2-40B4-BE49-F238E27FC236}">
              <a16:creationId xmlns:a16="http://schemas.microsoft.com/office/drawing/2014/main" id="{C014A3A8-D847-44A3-98B9-7E832E216908}"/>
            </a:ext>
          </a:extLst>
        </xdr:cNvPr>
        <xdr:cNvSpPr/>
      </xdr:nvSpPr>
      <xdr:spPr>
        <a:xfrm>
          <a:off x="13887450" y="1062291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41910</xdr:rowOff>
    </xdr:from>
    <xdr:to>
      <xdr:col>85</xdr:col>
      <xdr:colOff>127000</xdr:colOff>
      <xdr:row>62</xdr:row>
      <xdr:rowOff>68580</xdr:rowOff>
    </xdr:to>
    <xdr:cxnSp macro="">
      <xdr:nvCxnSpPr>
        <xdr:cNvPr id="556" name="直線コネクタ 555">
          <a:extLst>
            <a:ext uri="{FF2B5EF4-FFF2-40B4-BE49-F238E27FC236}">
              <a16:creationId xmlns:a16="http://schemas.microsoft.com/office/drawing/2014/main" id="{C643239F-ED07-446F-BAAE-C5805FDF0126}"/>
            </a:ext>
          </a:extLst>
        </xdr:cNvPr>
        <xdr:cNvCxnSpPr/>
      </xdr:nvCxnSpPr>
      <xdr:spPr>
        <a:xfrm>
          <a:off x="13942060" y="10673715"/>
          <a:ext cx="762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10160</xdr:rowOff>
    </xdr:from>
    <xdr:to>
      <xdr:col>76</xdr:col>
      <xdr:colOff>165100</xdr:colOff>
      <xdr:row>62</xdr:row>
      <xdr:rowOff>111760</xdr:rowOff>
    </xdr:to>
    <xdr:sp macro="" textlink="">
      <xdr:nvSpPr>
        <xdr:cNvPr id="557" name="楕円 556">
          <a:extLst>
            <a:ext uri="{FF2B5EF4-FFF2-40B4-BE49-F238E27FC236}">
              <a16:creationId xmlns:a16="http://schemas.microsoft.com/office/drawing/2014/main" id="{79C70C55-EABF-4D73-A70A-6468E14DC397}"/>
            </a:ext>
          </a:extLst>
        </xdr:cNvPr>
        <xdr:cNvSpPr/>
      </xdr:nvSpPr>
      <xdr:spPr>
        <a:xfrm>
          <a:off x="13089890" y="10641965"/>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41910</xdr:rowOff>
    </xdr:from>
    <xdr:to>
      <xdr:col>81</xdr:col>
      <xdr:colOff>50800</xdr:colOff>
      <xdr:row>62</xdr:row>
      <xdr:rowOff>60960</xdr:rowOff>
    </xdr:to>
    <xdr:cxnSp macro="">
      <xdr:nvCxnSpPr>
        <xdr:cNvPr id="558" name="直線コネクタ 557">
          <a:extLst>
            <a:ext uri="{FF2B5EF4-FFF2-40B4-BE49-F238E27FC236}">
              <a16:creationId xmlns:a16="http://schemas.microsoft.com/office/drawing/2014/main" id="{21B56892-AA7E-4604-BFA2-1AE1E4FEE51E}"/>
            </a:ext>
          </a:extLst>
        </xdr:cNvPr>
        <xdr:cNvCxnSpPr/>
      </xdr:nvCxnSpPr>
      <xdr:spPr>
        <a:xfrm flipV="1">
          <a:off x="13144500" y="10673715"/>
          <a:ext cx="79756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149225</xdr:rowOff>
    </xdr:from>
    <xdr:to>
      <xdr:col>72</xdr:col>
      <xdr:colOff>38100</xdr:colOff>
      <xdr:row>62</xdr:row>
      <xdr:rowOff>79375</xdr:rowOff>
    </xdr:to>
    <xdr:sp macro="" textlink="">
      <xdr:nvSpPr>
        <xdr:cNvPr id="559" name="楕円 558">
          <a:extLst>
            <a:ext uri="{FF2B5EF4-FFF2-40B4-BE49-F238E27FC236}">
              <a16:creationId xmlns:a16="http://schemas.microsoft.com/office/drawing/2014/main" id="{405005A8-FB99-4BE5-AD35-89EEF3CE7720}"/>
            </a:ext>
          </a:extLst>
        </xdr:cNvPr>
        <xdr:cNvSpPr/>
      </xdr:nvSpPr>
      <xdr:spPr>
        <a:xfrm>
          <a:off x="12303760" y="1060767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28575</xdr:rowOff>
    </xdr:from>
    <xdr:to>
      <xdr:col>76</xdr:col>
      <xdr:colOff>114300</xdr:colOff>
      <xdr:row>62</xdr:row>
      <xdr:rowOff>60960</xdr:rowOff>
    </xdr:to>
    <xdr:cxnSp macro="">
      <xdr:nvCxnSpPr>
        <xdr:cNvPr id="560" name="直線コネクタ 559">
          <a:extLst>
            <a:ext uri="{FF2B5EF4-FFF2-40B4-BE49-F238E27FC236}">
              <a16:creationId xmlns:a16="http://schemas.microsoft.com/office/drawing/2014/main" id="{94464D60-99B1-4759-8E7F-5C7F61AD6A40}"/>
            </a:ext>
          </a:extLst>
        </xdr:cNvPr>
        <xdr:cNvCxnSpPr/>
      </xdr:nvCxnSpPr>
      <xdr:spPr>
        <a:xfrm>
          <a:off x="12346940" y="10656570"/>
          <a:ext cx="79756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113030</xdr:rowOff>
    </xdr:from>
    <xdr:to>
      <xdr:col>67</xdr:col>
      <xdr:colOff>101600</xdr:colOff>
      <xdr:row>62</xdr:row>
      <xdr:rowOff>43180</xdr:rowOff>
    </xdr:to>
    <xdr:sp macro="" textlink="">
      <xdr:nvSpPr>
        <xdr:cNvPr id="561" name="楕円 560">
          <a:extLst>
            <a:ext uri="{FF2B5EF4-FFF2-40B4-BE49-F238E27FC236}">
              <a16:creationId xmlns:a16="http://schemas.microsoft.com/office/drawing/2014/main" id="{99DFA0B6-A8F3-4953-9E03-FEEBE8E5915A}"/>
            </a:ext>
          </a:extLst>
        </xdr:cNvPr>
        <xdr:cNvSpPr/>
      </xdr:nvSpPr>
      <xdr:spPr>
        <a:xfrm>
          <a:off x="11487150" y="1057148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163830</xdr:rowOff>
    </xdr:from>
    <xdr:to>
      <xdr:col>71</xdr:col>
      <xdr:colOff>177800</xdr:colOff>
      <xdr:row>62</xdr:row>
      <xdr:rowOff>28575</xdr:rowOff>
    </xdr:to>
    <xdr:cxnSp macro="">
      <xdr:nvCxnSpPr>
        <xdr:cNvPr id="562" name="直線コネクタ 561">
          <a:extLst>
            <a:ext uri="{FF2B5EF4-FFF2-40B4-BE49-F238E27FC236}">
              <a16:creationId xmlns:a16="http://schemas.microsoft.com/office/drawing/2014/main" id="{DEFE7538-E6F6-4760-AA71-BA1491EEE34A}"/>
            </a:ext>
          </a:extLst>
        </xdr:cNvPr>
        <xdr:cNvCxnSpPr/>
      </xdr:nvCxnSpPr>
      <xdr:spPr>
        <a:xfrm>
          <a:off x="11541760" y="10626090"/>
          <a:ext cx="80518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10177</xdr:rowOff>
    </xdr:from>
    <xdr:ext cx="405111" cy="259045"/>
    <xdr:sp macro="" textlink="">
      <xdr:nvSpPr>
        <xdr:cNvPr id="563" name="n_1aveValue【学校施設】&#10;有形固定資産減価償却率">
          <a:extLst>
            <a:ext uri="{FF2B5EF4-FFF2-40B4-BE49-F238E27FC236}">
              <a16:creationId xmlns:a16="http://schemas.microsoft.com/office/drawing/2014/main" id="{5CAFFE59-A563-45B3-A6EE-E3EB196F2FAA}"/>
            </a:ext>
          </a:extLst>
        </xdr:cNvPr>
        <xdr:cNvSpPr txBox="1"/>
      </xdr:nvSpPr>
      <xdr:spPr>
        <a:xfrm>
          <a:off x="13738234" y="10127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652</xdr:rowOff>
    </xdr:from>
    <xdr:ext cx="405111" cy="259045"/>
    <xdr:sp macro="" textlink="">
      <xdr:nvSpPr>
        <xdr:cNvPr id="564" name="n_2aveValue【学校施設】&#10;有形固定資産減価償却率">
          <a:extLst>
            <a:ext uri="{FF2B5EF4-FFF2-40B4-BE49-F238E27FC236}">
              <a16:creationId xmlns:a16="http://schemas.microsoft.com/office/drawing/2014/main" id="{F533ECBF-D002-4FB4-AC36-25C3E9510275}"/>
            </a:ext>
          </a:extLst>
        </xdr:cNvPr>
        <xdr:cNvSpPr txBox="1"/>
      </xdr:nvSpPr>
      <xdr:spPr>
        <a:xfrm>
          <a:off x="12957184" y="10116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126382</xdr:rowOff>
    </xdr:from>
    <xdr:ext cx="405111" cy="259045"/>
    <xdr:sp macro="" textlink="">
      <xdr:nvSpPr>
        <xdr:cNvPr id="565" name="n_3aveValue【学校施設】&#10;有形固定資産減価償却率">
          <a:extLst>
            <a:ext uri="{FF2B5EF4-FFF2-40B4-BE49-F238E27FC236}">
              <a16:creationId xmlns:a16="http://schemas.microsoft.com/office/drawing/2014/main" id="{74F15BD3-102A-438D-A567-D97AA15882E6}"/>
            </a:ext>
          </a:extLst>
        </xdr:cNvPr>
        <xdr:cNvSpPr txBox="1"/>
      </xdr:nvSpPr>
      <xdr:spPr>
        <a:xfrm>
          <a:off x="12171054" y="10074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137812</xdr:rowOff>
    </xdr:from>
    <xdr:ext cx="405111" cy="259045"/>
    <xdr:sp macro="" textlink="">
      <xdr:nvSpPr>
        <xdr:cNvPr id="566" name="n_4aveValue【学校施設】&#10;有形固定資産減価償却率">
          <a:extLst>
            <a:ext uri="{FF2B5EF4-FFF2-40B4-BE49-F238E27FC236}">
              <a16:creationId xmlns:a16="http://schemas.microsoft.com/office/drawing/2014/main" id="{AA8F63F7-B63D-4A95-A69F-2BAC1F4F8D76}"/>
            </a:ext>
          </a:extLst>
        </xdr:cNvPr>
        <xdr:cNvSpPr txBox="1"/>
      </xdr:nvSpPr>
      <xdr:spPr>
        <a:xfrm>
          <a:off x="11354444" y="1007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83837</xdr:rowOff>
    </xdr:from>
    <xdr:ext cx="405111" cy="259045"/>
    <xdr:sp macro="" textlink="">
      <xdr:nvSpPr>
        <xdr:cNvPr id="567" name="n_1mainValue【学校施設】&#10;有形固定資産減価償却率">
          <a:extLst>
            <a:ext uri="{FF2B5EF4-FFF2-40B4-BE49-F238E27FC236}">
              <a16:creationId xmlns:a16="http://schemas.microsoft.com/office/drawing/2014/main" id="{FBA1C313-A913-4C3B-A570-85E0A244732A}"/>
            </a:ext>
          </a:extLst>
        </xdr:cNvPr>
        <xdr:cNvSpPr txBox="1"/>
      </xdr:nvSpPr>
      <xdr:spPr>
        <a:xfrm>
          <a:off x="13738234" y="10715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102887</xdr:rowOff>
    </xdr:from>
    <xdr:ext cx="405111" cy="259045"/>
    <xdr:sp macro="" textlink="">
      <xdr:nvSpPr>
        <xdr:cNvPr id="568" name="n_2mainValue【学校施設】&#10;有形固定資産減価償却率">
          <a:extLst>
            <a:ext uri="{FF2B5EF4-FFF2-40B4-BE49-F238E27FC236}">
              <a16:creationId xmlns:a16="http://schemas.microsoft.com/office/drawing/2014/main" id="{452BCF94-E930-48EE-8F76-34FB42A8C1A6}"/>
            </a:ext>
          </a:extLst>
        </xdr:cNvPr>
        <xdr:cNvSpPr txBox="1"/>
      </xdr:nvSpPr>
      <xdr:spPr>
        <a:xfrm>
          <a:off x="12957184" y="10730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70502</xdr:rowOff>
    </xdr:from>
    <xdr:ext cx="405111" cy="259045"/>
    <xdr:sp macro="" textlink="">
      <xdr:nvSpPr>
        <xdr:cNvPr id="569" name="n_3mainValue【学校施設】&#10;有形固定資産減価償却率">
          <a:extLst>
            <a:ext uri="{FF2B5EF4-FFF2-40B4-BE49-F238E27FC236}">
              <a16:creationId xmlns:a16="http://schemas.microsoft.com/office/drawing/2014/main" id="{620338F7-FE26-4EA5-BEDF-551483285265}"/>
            </a:ext>
          </a:extLst>
        </xdr:cNvPr>
        <xdr:cNvSpPr txBox="1"/>
      </xdr:nvSpPr>
      <xdr:spPr>
        <a:xfrm>
          <a:off x="12171054" y="1069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34307</xdr:rowOff>
    </xdr:from>
    <xdr:ext cx="405111" cy="259045"/>
    <xdr:sp macro="" textlink="">
      <xdr:nvSpPr>
        <xdr:cNvPr id="570" name="n_4mainValue【学校施設】&#10;有形固定資産減価償却率">
          <a:extLst>
            <a:ext uri="{FF2B5EF4-FFF2-40B4-BE49-F238E27FC236}">
              <a16:creationId xmlns:a16="http://schemas.microsoft.com/office/drawing/2014/main" id="{1A337C5D-F7E6-4446-8110-3D7FA21D2EDC}"/>
            </a:ext>
          </a:extLst>
        </xdr:cNvPr>
        <xdr:cNvSpPr txBox="1"/>
      </xdr:nvSpPr>
      <xdr:spPr>
        <a:xfrm>
          <a:off x="11354444" y="1066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1" name="正方形/長方形 570">
          <a:extLst>
            <a:ext uri="{FF2B5EF4-FFF2-40B4-BE49-F238E27FC236}">
              <a16:creationId xmlns:a16="http://schemas.microsoft.com/office/drawing/2014/main" id="{3E986B17-8AE6-41A0-B621-31D5D4BF212F}"/>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2" name="正方形/長方形 571">
          <a:extLst>
            <a:ext uri="{FF2B5EF4-FFF2-40B4-BE49-F238E27FC236}">
              <a16:creationId xmlns:a16="http://schemas.microsoft.com/office/drawing/2014/main" id="{77AD1DC8-49BB-4743-A31E-08E20E13F7C8}"/>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3" name="正方形/長方形 572">
          <a:extLst>
            <a:ext uri="{FF2B5EF4-FFF2-40B4-BE49-F238E27FC236}">
              <a16:creationId xmlns:a16="http://schemas.microsoft.com/office/drawing/2014/main" id="{F0A29E51-3FB7-4EB6-975E-690F35E3B563}"/>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4" name="正方形/長方形 573">
          <a:extLst>
            <a:ext uri="{FF2B5EF4-FFF2-40B4-BE49-F238E27FC236}">
              <a16:creationId xmlns:a16="http://schemas.microsoft.com/office/drawing/2014/main" id="{01403F54-6E7F-40EF-8A6A-BC4BE7E6B0B3}"/>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5" name="正方形/長方形 574">
          <a:extLst>
            <a:ext uri="{FF2B5EF4-FFF2-40B4-BE49-F238E27FC236}">
              <a16:creationId xmlns:a16="http://schemas.microsoft.com/office/drawing/2014/main" id="{C15358A5-BD4A-44C0-922C-31704D3FC310}"/>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6" name="正方形/長方形 575">
          <a:extLst>
            <a:ext uri="{FF2B5EF4-FFF2-40B4-BE49-F238E27FC236}">
              <a16:creationId xmlns:a16="http://schemas.microsoft.com/office/drawing/2014/main" id="{B6A9BD20-6125-46A0-9B9A-0FE0DAC5FEE6}"/>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7" name="正方形/長方形 576">
          <a:extLst>
            <a:ext uri="{FF2B5EF4-FFF2-40B4-BE49-F238E27FC236}">
              <a16:creationId xmlns:a16="http://schemas.microsoft.com/office/drawing/2014/main" id="{35B30204-3DE1-437A-BADE-007633CFEA8C}"/>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8" name="正方形/長方形 577">
          <a:extLst>
            <a:ext uri="{FF2B5EF4-FFF2-40B4-BE49-F238E27FC236}">
              <a16:creationId xmlns:a16="http://schemas.microsoft.com/office/drawing/2014/main" id="{E198626F-6E08-4671-9992-E6DADCA1DFDB}"/>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9" name="テキスト ボックス 578">
          <a:extLst>
            <a:ext uri="{FF2B5EF4-FFF2-40B4-BE49-F238E27FC236}">
              <a16:creationId xmlns:a16="http://schemas.microsoft.com/office/drawing/2014/main" id="{9C8569AE-164D-4BFB-A989-76751E297F4D}"/>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80" name="直線コネクタ 579">
          <a:extLst>
            <a:ext uri="{FF2B5EF4-FFF2-40B4-BE49-F238E27FC236}">
              <a16:creationId xmlns:a16="http://schemas.microsoft.com/office/drawing/2014/main" id="{EB20C5EA-83C7-4A03-9098-75B4F4185699}"/>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81" name="テキスト ボックス 580">
          <a:extLst>
            <a:ext uri="{FF2B5EF4-FFF2-40B4-BE49-F238E27FC236}">
              <a16:creationId xmlns:a16="http://schemas.microsoft.com/office/drawing/2014/main" id="{8399DD19-8C91-44E1-8AB7-1D1404C791A2}"/>
            </a:ext>
          </a:extLst>
        </xdr:cNvPr>
        <xdr:cNvSpPr txBox="1"/>
      </xdr:nvSpPr>
      <xdr:spPr>
        <a:xfrm>
          <a:off x="160472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582" name="直線コネクタ 581">
          <a:extLst>
            <a:ext uri="{FF2B5EF4-FFF2-40B4-BE49-F238E27FC236}">
              <a16:creationId xmlns:a16="http://schemas.microsoft.com/office/drawing/2014/main" id="{0DDE5A98-4600-48E6-933F-636DE074A82A}"/>
            </a:ext>
          </a:extLst>
        </xdr:cNvPr>
        <xdr:cNvCxnSpPr/>
      </xdr:nvCxnSpPr>
      <xdr:spPr>
        <a:xfrm>
          <a:off x="16459200" y="1097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83" name="テキスト ボックス 582">
          <a:extLst>
            <a:ext uri="{FF2B5EF4-FFF2-40B4-BE49-F238E27FC236}">
              <a16:creationId xmlns:a16="http://schemas.microsoft.com/office/drawing/2014/main" id="{7F3DB38E-6351-43F5-AB6E-32C8E25A1A05}"/>
            </a:ext>
          </a:extLst>
        </xdr:cNvPr>
        <xdr:cNvSpPr txBox="1"/>
      </xdr:nvSpPr>
      <xdr:spPr>
        <a:xfrm>
          <a:off x="16047266" y="1082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84" name="直線コネクタ 583">
          <a:extLst>
            <a:ext uri="{FF2B5EF4-FFF2-40B4-BE49-F238E27FC236}">
              <a16:creationId xmlns:a16="http://schemas.microsoft.com/office/drawing/2014/main" id="{63F98AC1-F3F8-471F-A0C9-CB8247DBB62F}"/>
            </a:ext>
          </a:extLst>
        </xdr:cNvPr>
        <xdr:cNvCxnSpPr/>
      </xdr:nvCxnSpPr>
      <xdr:spPr>
        <a:xfrm>
          <a:off x="16459200" y="1051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85" name="テキスト ボックス 584">
          <a:extLst>
            <a:ext uri="{FF2B5EF4-FFF2-40B4-BE49-F238E27FC236}">
              <a16:creationId xmlns:a16="http://schemas.microsoft.com/office/drawing/2014/main" id="{BAAB38F4-3021-462D-823C-8F009D612191}"/>
            </a:ext>
          </a:extLst>
        </xdr:cNvPr>
        <xdr:cNvSpPr txBox="1"/>
      </xdr:nvSpPr>
      <xdr:spPr>
        <a:xfrm>
          <a:off x="16047266" y="1037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86" name="直線コネクタ 585">
          <a:extLst>
            <a:ext uri="{FF2B5EF4-FFF2-40B4-BE49-F238E27FC236}">
              <a16:creationId xmlns:a16="http://schemas.microsoft.com/office/drawing/2014/main" id="{0C6DFAC6-C0A6-4E85-A9FB-D5155F89E9F1}"/>
            </a:ext>
          </a:extLst>
        </xdr:cNvPr>
        <xdr:cNvCxnSpPr/>
      </xdr:nvCxnSpPr>
      <xdr:spPr>
        <a:xfrm>
          <a:off x="16459200" y="1005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87" name="テキスト ボックス 586">
          <a:extLst>
            <a:ext uri="{FF2B5EF4-FFF2-40B4-BE49-F238E27FC236}">
              <a16:creationId xmlns:a16="http://schemas.microsoft.com/office/drawing/2014/main" id="{E92806D7-A3EB-4344-B08B-406062961FE8}"/>
            </a:ext>
          </a:extLst>
        </xdr:cNvPr>
        <xdr:cNvSpPr txBox="1"/>
      </xdr:nvSpPr>
      <xdr:spPr>
        <a:xfrm>
          <a:off x="16047266" y="99142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88" name="直線コネクタ 587">
          <a:extLst>
            <a:ext uri="{FF2B5EF4-FFF2-40B4-BE49-F238E27FC236}">
              <a16:creationId xmlns:a16="http://schemas.microsoft.com/office/drawing/2014/main" id="{A50BC572-5B4A-4286-A516-5B36D300D859}"/>
            </a:ext>
          </a:extLst>
        </xdr:cNvPr>
        <xdr:cNvCxnSpPr/>
      </xdr:nvCxnSpPr>
      <xdr:spPr>
        <a:xfrm>
          <a:off x="16459200" y="960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89" name="テキスト ボックス 588">
          <a:extLst>
            <a:ext uri="{FF2B5EF4-FFF2-40B4-BE49-F238E27FC236}">
              <a16:creationId xmlns:a16="http://schemas.microsoft.com/office/drawing/2014/main" id="{5637FEC1-A1CF-4A6A-84E8-85FA3AC880D4}"/>
            </a:ext>
          </a:extLst>
        </xdr:cNvPr>
        <xdr:cNvSpPr txBox="1"/>
      </xdr:nvSpPr>
      <xdr:spPr>
        <a:xfrm>
          <a:off x="16047266" y="945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0" name="直線コネクタ 589">
          <a:extLst>
            <a:ext uri="{FF2B5EF4-FFF2-40B4-BE49-F238E27FC236}">
              <a16:creationId xmlns:a16="http://schemas.microsoft.com/office/drawing/2014/main" id="{695CEE4E-5ED0-4752-871A-A45B43FDF878}"/>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1" name="テキスト ボックス 590">
          <a:extLst>
            <a:ext uri="{FF2B5EF4-FFF2-40B4-BE49-F238E27FC236}">
              <a16:creationId xmlns:a16="http://schemas.microsoft.com/office/drawing/2014/main" id="{A6A959EA-46D5-44FA-BD37-645E118BED83}"/>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2" name="【学校施設】&#10;一人当たり面積グラフ枠">
          <a:extLst>
            <a:ext uri="{FF2B5EF4-FFF2-40B4-BE49-F238E27FC236}">
              <a16:creationId xmlns:a16="http://schemas.microsoft.com/office/drawing/2014/main" id="{92FEFE92-440F-4A79-BDE0-0FE290AB226C}"/>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92354</xdr:rowOff>
    </xdr:from>
    <xdr:to>
      <xdr:col>116</xdr:col>
      <xdr:colOff>62864</xdr:colOff>
      <xdr:row>63</xdr:row>
      <xdr:rowOff>107442</xdr:rowOff>
    </xdr:to>
    <xdr:cxnSp macro="">
      <xdr:nvCxnSpPr>
        <xdr:cNvPr id="593" name="直線コネクタ 592">
          <a:extLst>
            <a:ext uri="{FF2B5EF4-FFF2-40B4-BE49-F238E27FC236}">
              <a16:creationId xmlns:a16="http://schemas.microsoft.com/office/drawing/2014/main" id="{31A57BAF-24F2-4B97-9398-6816D7313E8F}"/>
            </a:ext>
          </a:extLst>
        </xdr:cNvPr>
        <xdr:cNvCxnSpPr/>
      </xdr:nvCxnSpPr>
      <xdr:spPr>
        <a:xfrm flipV="1">
          <a:off x="19947254" y="9868814"/>
          <a:ext cx="0" cy="10380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111269</xdr:rowOff>
    </xdr:from>
    <xdr:ext cx="469744" cy="259045"/>
    <xdr:sp macro="" textlink="">
      <xdr:nvSpPr>
        <xdr:cNvPr id="594" name="【学校施設】&#10;一人当たり面積最小値テキスト">
          <a:extLst>
            <a:ext uri="{FF2B5EF4-FFF2-40B4-BE49-F238E27FC236}">
              <a16:creationId xmlns:a16="http://schemas.microsoft.com/office/drawing/2014/main" id="{5196DDA0-2D0C-47D6-80DF-F722CD2202FC}"/>
            </a:ext>
          </a:extLst>
        </xdr:cNvPr>
        <xdr:cNvSpPr txBox="1"/>
      </xdr:nvSpPr>
      <xdr:spPr>
        <a:xfrm>
          <a:off x="19985990" y="10912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107442</xdr:rowOff>
    </xdr:from>
    <xdr:to>
      <xdr:col>116</xdr:col>
      <xdr:colOff>152400</xdr:colOff>
      <xdr:row>63</xdr:row>
      <xdr:rowOff>107442</xdr:rowOff>
    </xdr:to>
    <xdr:cxnSp macro="">
      <xdr:nvCxnSpPr>
        <xdr:cNvPr id="595" name="直線コネクタ 594">
          <a:extLst>
            <a:ext uri="{FF2B5EF4-FFF2-40B4-BE49-F238E27FC236}">
              <a16:creationId xmlns:a16="http://schemas.microsoft.com/office/drawing/2014/main" id="{72B6C3F4-A25D-4A7F-B24F-00624A5416E4}"/>
            </a:ext>
          </a:extLst>
        </xdr:cNvPr>
        <xdr:cNvCxnSpPr/>
      </xdr:nvCxnSpPr>
      <xdr:spPr>
        <a:xfrm>
          <a:off x="19885660" y="1090688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56</xdr:row>
      <xdr:rowOff>39031</xdr:rowOff>
    </xdr:from>
    <xdr:ext cx="469744" cy="259045"/>
    <xdr:sp macro="" textlink="">
      <xdr:nvSpPr>
        <xdr:cNvPr id="596" name="【学校施設】&#10;一人当たり面積最大値テキスト">
          <a:extLst>
            <a:ext uri="{FF2B5EF4-FFF2-40B4-BE49-F238E27FC236}">
              <a16:creationId xmlns:a16="http://schemas.microsoft.com/office/drawing/2014/main" id="{E99AD2F3-1D2D-414C-809B-46E09BDFF7AC}"/>
            </a:ext>
          </a:extLst>
        </xdr:cNvPr>
        <xdr:cNvSpPr txBox="1"/>
      </xdr:nvSpPr>
      <xdr:spPr>
        <a:xfrm>
          <a:off x="19985990" y="9640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92354</xdr:rowOff>
    </xdr:from>
    <xdr:to>
      <xdr:col>116</xdr:col>
      <xdr:colOff>152400</xdr:colOff>
      <xdr:row>57</xdr:row>
      <xdr:rowOff>92354</xdr:rowOff>
    </xdr:to>
    <xdr:cxnSp macro="">
      <xdr:nvCxnSpPr>
        <xdr:cNvPr id="597" name="直線コネクタ 596">
          <a:extLst>
            <a:ext uri="{FF2B5EF4-FFF2-40B4-BE49-F238E27FC236}">
              <a16:creationId xmlns:a16="http://schemas.microsoft.com/office/drawing/2014/main" id="{03CB502E-2C3C-42D1-8E0F-24F246A1EA70}"/>
            </a:ext>
          </a:extLst>
        </xdr:cNvPr>
        <xdr:cNvCxnSpPr/>
      </xdr:nvCxnSpPr>
      <xdr:spPr>
        <a:xfrm>
          <a:off x="19885660" y="986881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125595</xdr:rowOff>
    </xdr:from>
    <xdr:ext cx="469744" cy="259045"/>
    <xdr:sp macro="" textlink="">
      <xdr:nvSpPr>
        <xdr:cNvPr id="598" name="【学校施設】&#10;一人当たり面積平均値テキスト">
          <a:extLst>
            <a:ext uri="{FF2B5EF4-FFF2-40B4-BE49-F238E27FC236}">
              <a16:creationId xmlns:a16="http://schemas.microsoft.com/office/drawing/2014/main" id="{3F2FAA0E-F9E5-4133-9AE8-62773DF54414}"/>
            </a:ext>
          </a:extLst>
        </xdr:cNvPr>
        <xdr:cNvSpPr txBox="1"/>
      </xdr:nvSpPr>
      <xdr:spPr>
        <a:xfrm>
          <a:off x="19985990" y="104145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147168</xdr:rowOff>
    </xdr:from>
    <xdr:to>
      <xdr:col>116</xdr:col>
      <xdr:colOff>114300</xdr:colOff>
      <xdr:row>61</xdr:row>
      <xdr:rowOff>77318</xdr:rowOff>
    </xdr:to>
    <xdr:sp macro="" textlink="">
      <xdr:nvSpPr>
        <xdr:cNvPr id="599" name="フローチャート: 判断 598">
          <a:extLst>
            <a:ext uri="{FF2B5EF4-FFF2-40B4-BE49-F238E27FC236}">
              <a16:creationId xmlns:a16="http://schemas.microsoft.com/office/drawing/2014/main" id="{F0EF45F7-0D88-485F-8050-2DBCA73A04F7}"/>
            </a:ext>
          </a:extLst>
        </xdr:cNvPr>
        <xdr:cNvSpPr/>
      </xdr:nvSpPr>
      <xdr:spPr>
        <a:xfrm>
          <a:off x="19904710" y="1043226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161798</xdr:rowOff>
    </xdr:from>
    <xdr:to>
      <xdr:col>112</xdr:col>
      <xdr:colOff>38100</xdr:colOff>
      <xdr:row>61</xdr:row>
      <xdr:rowOff>91948</xdr:rowOff>
    </xdr:to>
    <xdr:sp macro="" textlink="">
      <xdr:nvSpPr>
        <xdr:cNvPr id="600" name="フローチャート: 判断 599">
          <a:extLst>
            <a:ext uri="{FF2B5EF4-FFF2-40B4-BE49-F238E27FC236}">
              <a16:creationId xmlns:a16="http://schemas.microsoft.com/office/drawing/2014/main" id="{AD3BCC05-6796-44AD-A038-92E2710444E6}"/>
            </a:ext>
          </a:extLst>
        </xdr:cNvPr>
        <xdr:cNvSpPr/>
      </xdr:nvSpPr>
      <xdr:spPr>
        <a:xfrm>
          <a:off x="19161760" y="10450703"/>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161798</xdr:rowOff>
    </xdr:from>
    <xdr:to>
      <xdr:col>107</xdr:col>
      <xdr:colOff>101600</xdr:colOff>
      <xdr:row>61</xdr:row>
      <xdr:rowOff>91948</xdr:rowOff>
    </xdr:to>
    <xdr:sp macro="" textlink="">
      <xdr:nvSpPr>
        <xdr:cNvPr id="601" name="フローチャート: 判断 600">
          <a:extLst>
            <a:ext uri="{FF2B5EF4-FFF2-40B4-BE49-F238E27FC236}">
              <a16:creationId xmlns:a16="http://schemas.microsoft.com/office/drawing/2014/main" id="{B9BE3843-7FA5-46AE-B4EA-21D415275618}"/>
            </a:ext>
          </a:extLst>
        </xdr:cNvPr>
        <xdr:cNvSpPr/>
      </xdr:nvSpPr>
      <xdr:spPr>
        <a:xfrm>
          <a:off x="18345150" y="1045070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169570</xdr:rowOff>
    </xdr:from>
    <xdr:to>
      <xdr:col>102</xdr:col>
      <xdr:colOff>165100</xdr:colOff>
      <xdr:row>61</xdr:row>
      <xdr:rowOff>99720</xdr:rowOff>
    </xdr:to>
    <xdr:sp macro="" textlink="">
      <xdr:nvSpPr>
        <xdr:cNvPr id="602" name="フローチャート: 判断 601">
          <a:extLst>
            <a:ext uri="{FF2B5EF4-FFF2-40B4-BE49-F238E27FC236}">
              <a16:creationId xmlns:a16="http://schemas.microsoft.com/office/drawing/2014/main" id="{977D5E56-556A-441F-BAB4-58C57ADFA34D}"/>
            </a:ext>
          </a:extLst>
        </xdr:cNvPr>
        <xdr:cNvSpPr/>
      </xdr:nvSpPr>
      <xdr:spPr>
        <a:xfrm>
          <a:off x="17547590" y="1046038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7721</xdr:rowOff>
    </xdr:from>
    <xdr:to>
      <xdr:col>98</xdr:col>
      <xdr:colOff>38100</xdr:colOff>
      <xdr:row>61</xdr:row>
      <xdr:rowOff>109321</xdr:rowOff>
    </xdr:to>
    <xdr:sp macro="" textlink="">
      <xdr:nvSpPr>
        <xdr:cNvPr id="603" name="フローチャート: 判断 602">
          <a:extLst>
            <a:ext uri="{FF2B5EF4-FFF2-40B4-BE49-F238E27FC236}">
              <a16:creationId xmlns:a16="http://schemas.microsoft.com/office/drawing/2014/main" id="{632F9B80-04B6-47C3-9B3E-11C3F97FA353}"/>
            </a:ext>
          </a:extLst>
        </xdr:cNvPr>
        <xdr:cNvSpPr/>
      </xdr:nvSpPr>
      <xdr:spPr>
        <a:xfrm>
          <a:off x="16761460" y="1046807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17D182D5-7889-4361-AE02-EE97A011456C}"/>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7BEBDFAA-79C4-4963-9BB1-36FC3C9D5953}"/>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02EEBB91-0181-47C3-9ADA-1FB3094F8A31}"/>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C567BD8A-5B64-4810-8287-72F17DCB19D1}"/>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9B94C175-2DC0-4ECA-BFA1-FE5BDDDC1102}"/>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83617</xdr:rowOff>
    </xdr:from>
    <xdr:to>
      <xdr:col>116</xdr:col>
      <xdr:colOff>114300</xdr:colOff>
      <xdr:row>60</xdr:row>
      <xdr:rowOff>13767</xdr:rowOff>
    </xdr:to>
    <xdr:sp macro="" textlink="">
      <xdr:nvSpPr>
        <xdr:cNvPr id="609" name="楕円 608">
          <a:extLst>
            <a:ext uri="{FF2B5EF4-FFF2-40B4-BE49-F238E27FC236}">
              <a16:creationId xmlns:a16="http://schemas.microsoft.com/office/drawing/2014/main" id="{2525A2F0-A7AE-443C-94F4-2B9168FA8594}"/>
            </a:ext>
          </a:extLst>
        </xdr:cNvPr>
        <xdr:cNvSpPr/>
      </xdr:nvSpPr>
      <xdr:spPr>
        <a:xfrm>
          <a:off x="19904710" y="10201072"/>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106494</xdr:rowOff>
    </xdr:from>
    <xdr:ext cx="469744" cy="259045"/>
    <xdr:sp macro="" textlink="">
      <xdr:nvSpPr>
        <xdr:cNvPr id="610" name="【学校施設】&#10;一人当たり面積該当値テキスト">
          <a:extLst>
            <a:ext uri="{FF2B5EF4-FFF2-40B4-BE49-F238E27FC236}">
              <a16:creationId xmlns:a16="http://schemas.microsoft.com/office/drawing/2014/main" id="{B23BA2F4-4F7D-4E6A-8813-A0DC7980B29B}"/>
            </a:ext>
          </a:extLst>
        </xdr:cNvPr>
        <xdr:cNvSpPr txBox="1"/>
      </xdr:nvSpPr>
      <xdr:spPr>
        <a:xfrm>
          <a:off x="19985990" y="10048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49784</xdr:rowOff>
    </xdr:from>
    <xdr:to>
      <xdr:col>112</xdr:col>
      <xdr:colOff>38100</xdr:colOff>
      <xdr:row>59</xdr:row>
      <xdr:rowOff>151384</xdr:rowOff>
    </xdr:to>
    <xdr:sp macro="" textlink="">
      <xdr:nvSpPr>
        <xdr:cNvPr id="611" name="楕円 610">
          <a:extLst>
            <a:ext uri="{FF2B5EF4-FFF2-40B4-BE49-F238E27FC236}">
              <a16:creationId xmlns:a16="http://schemas.microsoft.com/office/drawing/2014/main" id="{8EEE4F6A-D5FE-497A-AF4E-FD0DA3F8A3B7}"/>
            </a:ext>
          </a:extLst>
        </xdr:cNvPr>
        <xdr:cNvSpPr/>
      </xdr:nvSpPr>
      <xdr:spPr>
        <a:xfrm>
          <a:off x="19161760" y="1016914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100584</xdr:rowOff>
    </xdr:from>
    <xdr:to>
      <xdr:col>116</xdr:col>
      <xdr:colOff>63500</xdr:colOff>
      <xdr:row>59</xdr:row>
      <xdr:rowOff>134417</xdr:rowOff>
    </xdr:to>
    <xdr:cxnSp macro="">
      <xdr:nvCxnSpPr>
        <xdr:cNvPr id="612" name="直線コネクタ 611">
          <a:extLst>
            <a:ext uri="{FF2B5EF4-FFF2-40B4-BE49-F238E27FC236}">
              <a16:creationId xmlns:a16="http://schemas.microsoft.com/office/drawing/2014/main" id="{13872735-9B74-4EB8-861E-237C1299380F}"/>
            </a:ext>
          </a:extLst>
        </xdr:cNvPr>
        <xdr:cNvCxnSpPr/>
      </xdr:nvCxnSpPr>
      <xdr:spPr>
        <a:xfrm>
          <a:off x="19204940" y="10212324"/>
          <a:ext cx="742950" cy="33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79502</xdr:rowOff>
    </xdr:from>
    <xdr:to>
      <xdr:col>107</xdr:col>
      <xdr:colOff>101600</xdr:colOff>
      <xdr:row>59</xdr:row>
      <xdr:rowOff>9652</xdr:rowOff>
    </xdr:to>
    <xdr:sp macro="" textlink="">
      <xdr:nvSpPr>
        <xdr:cNvPr id="613" name="楕円 612">
          <a:extLst>
            <a:ext uri="{FF2B5EF4-FFF2-40B4-BE49-F238E27FC236}">
              <a16:creationId xmlns:a16="http://schemas.microsoft.com/office/drawing/2014/main" id="{FD05F38F-4E43-4B56-A37C-BAC83A01FA35}"/>
            </a:ext>
          </a:extLst>
        </xdr:cNvPr>
        <xdr:cNvSpPr/>
      </xdr:nvSpPr>
      <xdr:spPr>
        <a:xfrm>
          <a:off x="18345150" y="10023602"/>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130302</xdr:rowOff>
    </xdr:from>
    <xdr:to>
      <xdr:col>111</xdr:col>
      <xdr:colOff>177800</xdr:colOff>
      <xdr:row>59</xdr:row>
      <xdr:rowOff>100584</xdr:rowOff>
    </xdr:to>
    <xdr:cxnSp macro="">
      <xdr:nvCxnSpPr>
        <xdr:cNvPr id="614" name="直線コネクタ 613">
          <a:extLst>
            <a:ext uri="{FF2B5EF4-FFF2-40B4-BE49-F238E27FC236}">
              <a16:creationId xmlns:a16="http://schemas.microsoft.com/office/drawing/2014/main" id="{956579A0-B53F-4A14-B348-D7BCAE1D5002}"/>
            </a:ext>
          </a:extLst>
        </xdr:cNvPr>
        <xdr:cNvCxnSpPr/>
      </xdr:nvCxnSpPr>
      <xdr:spPr>
        <a:xfrm>
          <a:off x="18399760" y="10078212"/>
          <a:ext cx="805180" cy="134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74473</xdr:rowOff>
    </xdr:from>
    <xdr:to>
      <xdr:col>102</xdr:col>
      <xdr:colOff>165100</xdr:colOff>
      <xdr:row>59</xdr:row>
      <xdr:rowOff>4623</xdr:rowOff>
    </xdr:to>
    <xdr:sp macro="" textlink="">
      <xdr:nvSpPr>
        <xdr:cNvPr id="615" name="楕円 614">
          <a:extLst>
            <a:ext uri="{FF2B5EF4-FFF2-40B4-BE49-F238E27FC236}">
              <a16:creationId xmlns:a16="http://schemas.microsoft.com/office/drawing/2014/main" id="{AD9100E3-5921-46AB-966F-D2D635B2A760}"/>
            </a:ext>
          </a:extLst>
        </xdr:cNvPr>
        <xdr:cNvSpPr/>
      </xdr:nvSpPr>
      <xdr:spPr>
        <a:xfrm>
          <a:off x="17547590" y="10018573"/>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58</xdr:row>
      <xdr:rowOff>125273</xdr:rowOff>
    </xdr:from>
    <xdr:to>
      <xdr:col>107</xdr:col>
      <xdr:colOff>50800</xdr:colOff>
      <xdr:row>58</xdr:row>
      <xdr:rowOff>130302</xdr:rowOff>
    </xdr:to>
    <xdr:cxnSp macro="">
      <xdr:nvCxnSpPr>
        <xdr:cNvPr id="616" name="直線コネクタ 615">
          <a:extLst>
            <a:ext uri="{FF2B5EF4-FFF2-40B4-BE49-F238E27FC236}">
              <a16:creationId xmlns:a16="http://schemas.microsoft.com/office/drawing/2014/main" id="{576AEA6F-1D35-4C3C-90AD-8B48F16A1ACF}"/>
            </a:ext>
          </a:extLst>
        </xdr:cNvPr>
        <xdr:cNvCxnSpPr/>
      </xdr:nvCxnSpPr>
      <xdr:spPr>
        <a:xfrm>
          <a:off x="17602200" y="10071278"/>
          <a:ext cx="797560" cy="6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58</xdr:row>
      <xdr:rowOff>94590</xdr:rowOff>
    </xdr:from>
    <xdr:to>
      <xdr:col>98</xdr:col>
      <xdr:colOff>38100</xdr:colOff>
      <xdr:row>59</xdr:row>
      <xdr:rowOff>24740</xdr:rowOff>
    </xdr:to>
    <xdr:sp macro="" textlink="">
      <xdr:nvSpPr>
        <xdr:cNvPr id="617" name="楕円 616">
          <a:extLst>
            <a:ext uri="{FF2B5EF4-FFF2-40B4-BE49-F238E27FC236}">
              <a16:creationId xmlns:a16="http://schemas.microsoft.com/office/drawing/2014/main" id="{5D6B7ACA-910C-4A90-A415-479826780D78}"/>
            </a:ext>
          </a:extLst>
        </xdr:cNvPr>
        <xdr:cNvSpPr/>
      </xdr:nvSpPr>
      <xdr:spPr>
        <a:xfrm>
          <a:off x="16761460" y="1004250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58</xdr:row>
      <xdr:rowOff>125273</xdr:rowOff>
    </xdr:from>
    <xdr:to>
      <xdr:col>102</xdr:col>
      <xdr:colOff>114300</xdr:colOff>
      <xdr:row>58</xdr:row>
      <xdr:rowOff>145390</xdr:rowOff>
    </xdr:to>
    <xdr:cxnSp macro="">
      <xdr:nvCxnSpPr>
        <xdr:cNvPr id="618" name="直線コネクタ 617">
          <a:extLst>
            <a:ext uri="{FF2B5EF4-FFF2-40B4-BE49-F238E27FC236}">
              <a16:creationId xmlns:a16="http://schemas.microsoft.com/office/drawing/2014/main" id="{34EC4D2B-7CAD-40E4-AA1A-49CBBC884A5A}"/>
            </a:ext>
          </a:extLst>
        </xdr:cNvPr>
        <xdr:cNvCxnSpPr/>
      </xdr:nvCxnSpPr>
      <xdr:spPr>
        <a:xfrm flipV="1">
          <a:off x="16804640" y="10071278"/>
          <a:ext cx="797560" cy="16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83075</xdr:rowOff>
    </xdr:from>
    <xdr:ext cx="469744" cy="259045"/>
    <xdr:sp macro="" textlink="">
      <xdr:nvSpPr>
        <xdr:cNvPr id="619" name="n_1aveValue【学校施設】&#10;一人当たり面積">
          <a:extLst>
            <a:ext uri="{FF2B5EF4-FFF2-40B4-BE49-F238E27FC236}">
              <a16:creationId xmlns:a16="http://schemas.microsoft.com/office/drawing/2014/main" id="{AB39A1DF-2514-49CE-89B1-19722620DF35}"/>
            </a:ext>
          </a:extLst>
        </xdr:cNvPr>
        <xdr:cNvSpPr txBox="1"/>
      </xdr:nvSpPr>
      <xdr:spPr>
        <a:xfrm>
          <a:off x="18982132" y="10543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83075</xdr:rowOff>
    </xdr:from>
    <xdr:ext cx="469744" cy="259045"/>
    <xdr:sp macro="" textlink="">
      <xdr:nvSpPr>
        <xdr:cNvPr id="620" name="n_2aveValue【学校施設】&#10;一人当たり面積">
          <a:extLst>
            <a:ext uri="{FF2B5EF4-FFF2-40B4-BE49-F238E27FC236}">
              <a16:creationId xmlns:a16="http://schemas.microsoft.com/office/drawing/2014/main" id="{AA3A7FDA-3495-487D-8CB3-BE4C68EEF80C}"/>
            </a:ext>
          </a:extLst>
        </xdr:cNvPr>
        <xdr:cNvSpPr txBox="1"/>
      </xdr:nvSpPr>
      <xdr:spPr>
        <a:xfrm>
          <a:off x="18182032" y="10543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90847</xdr:rowOff>
    </xdr:from>
    <xdr:ext cx="469744" cy="259045"/>
    <xdr:sp macro="" textlink="">
      <xdr:nvSpPr>
        <xdr:cNvPr id="621" name="n_3aveValue【学校施設】&#10;一人当たり面積">
          <a:extLst>
            <a:ext uri="{FF2B5EF4-FFF2-40B4-BE49-F238E27FC236}">
              <a16:creationId xmlns:a16="http://schemas.microsoft.com/office/drawing/2014/main" id="{57003366-9206-4857-B048-C349765033BF}"/>
            </a:ext>
          </a:extLst>
        </xdr:cNvPr>
        <xdr:cNvSpPr txBox="1"/>
      </xdr:nvSpPr>
      <xdr:spPr>
        <a:xfrm>
          <a:off x="17384472" y="10553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100448</xdr:rowOff>
    </xdr:from>
    <xdr:ext cx="469744" cy="259045"/>
    <xdr:sp macro="" textlink="">
      <xdr:nvSpPr>
        <xdr:cNvPr id="622" name="n_4aveValue【学校施設】&#10;一人当たり面積">
          <a:extLst>
            <a:ext uri="{FF2B5EF4-FFF2-40B4-BE49-F238E27FC236}">
              <a16:creationId xmlns:a16="http://schemas.microsoft.com/office/drawing/2014/main" id="{D831D9E0-452B-492A-A3A6-E724F680280A}"/>
            </a:ext>
          </a:extLst>
        </xdr:cNvPr>
        <xdr:cNvSpPr txBox="1"/>
      </xdr:nvSpPr>
      <xdr:spPr>
        <a:xfrm>
          <a:off x="16588817" y="10555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57</xdr:row>
      <xdr:rowOff>167911</xdr:rowOff>
    </xdr:from>
    <xdr:ext cx="469744" cy="259045"/>
    <xdr:sp macro="" textlink="">
      <xdr:nvSpPr>
        <xdr:cNvPr id="623" name="n_1mainValue【学校施設】&#10;一人当たり面積">
          <a:extLst>
            <a:ext uri="{FF2B5EF4-FFF2-40B4-BE49-F238E27FC236}">
              <a16:creationId xmlns:a16="http://schemas.microsoft.com/office/drawing/2014/main" id="{64479A0F-C770-4FDE-A904-A4CDD806A42A}"/>
            </a:ext>
          </a:extLst>
        </xdr:cNvPr>
        <xdr:cNvSpPr txBox="1"/>
      </xdr:nvSpPr>
      <xdr:spPr>
        <a:xfrm>
          <a:off x="18982132" y="9944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26179</xdr:rowOff>
    </xdr:from>
    <xdr:ext cx="469744" cy="259045"/>
    <xdr:sp macro="" textlink="">
      <xdr:nvSpPr>
        <xdr:cNvPr id="624" name="n_2mainValue【学校施設】&#10;一人当たり面積">
          <a:extLst>
            <a:ext uri="{FF2B5EF4-FFF2-40B4-BE49-F238E27FC236}">
              <a16:creationId xmlns:a16="http://schemas.microsoft.com/office/drawing/2014/main" id="{AF38C390-48CE-49F7-9D2A-28E9EFD64F84}"/>
            </a:ext>
          </a:extLst>
        </xdr:cNvPr>
        <xdr:cNvSpPr txBox="1"/>
      </xdr:nvSpPr>
      <xdr:spPr>
        <a:xfrm>
          <a:off x="18182032" y="9795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21150</xdr:rowOff>
    </xdr:from>
    <xdr:ext cx="469744" cy="259045"/>
    <xdr:sp macro="" textlink="">
      <xdr:nvSpPr>
        <xdr:cNvPr id="625" name="n_3mainValue【学校施設】&#10;一人当たり面積">
          <a:extLst>
            <a:ext uri="{FF2B5EF4-FFF2-40B4-BE49-F238E27FC236}">
              <a16:creationId xmlns:a16="http://schemas.microsoft.com/office/drawing/2014/main" id="{2B6AC588-FF3A-4D34-9F46-894BCB2B7831}"/>
            </a:ext>
          </a:extLst>
        </xdr:cNvPr>
        <xdr:cNvSpPr txBox="1"/>
      </xdr:nvSpPr>
      <xdr:spPr>
        <a:xfrm>
          <a:off x="17384472" y="9789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57</xdr:row>
      <xdr:rowOff>41267</xdr:rowOff>
    </xdr:from>
    <xdr:ext cx="469744" cy="259045"/>
    <xdr:sp macro="" textlink="">
      <xdr:nvSpPr>
        <xdr:cNvPr id="626" name="n_4mainValue【学校施設】&#10;一人当たり面積">
          <a:extLst>
            <a:ext uri="{FF2B5EF4-FFF2-40B4-BE49-F238E27FC236}">
              <a16:creationId xmlns:a16="http://schemas.microsoft.com/office/drawing/2014/main" id="{09D3B2BD-52D9-4170-A245-A012409622F1}"/>
            </a:ext>
          </a:extLst>
        </xdr:cNvPr>
        <xdr:cNvSpPr txBox="1"/>
      </xdr:nvSpPr>
      <xdr:spPr>
        <a:xfrm>
          <a:off x="16588817" y="9813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7" name="正方形/長方形 626">
          <a:extLst>
            <a:ext uri="{FF2B5EF4-FFF2-40B4-BE49-F238E27FC236}">
              <a16:creationId xmlns:a16="http://schemas.microsoft.com/office/drawing/2014/main" id="{16FA8BE5-89AF-4645-A919-4FD48A01A627}"/>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8" name="正方形/長方形 627">
          <a:extLst>
            <a:ext uri="{FF2B5EF4-FFF2-40B4-BE49-F238E27FC236}">
              <a16:creationId xmlns:a16="http://schemas.microsoft.com/office/drawing/2014/main" id="{45EE0D97-F264-4B36-807A-ACA9F7C38EA5}"/>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9" name="正方形/長方形 628">
          <a:extLst>
            <a:ext uri="{FF2B5EF4-FFF2-40B4-BE49-F238E27FC236}">
              <a16:creationId xmlns:a16="http://schemas.microsoft.com/office/drawing/2014/main" id="{81B66C6B-C6AD-4395-9953-5BE66318E096}"/>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0" name="正方形/長方形 629">
          <a:extLst>
            <a:ext uri="{FF2B5EF4-FFF2-40B4-BE49-F238E27FC236}">
              <a16:creationId xmlns:a16="http://schemas.microsoft.com/office/drawing/2014/main" id="{A5503827-BEBB-466E-B1A0-4CFA1FFAF5C6}"/>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1" name="正方形/長方形 630">
          <a:extLst>
            <a:ext uri="{FF2B5EF4-FFF2-40B4-BE49-F238E27FC236}">
              <a16:creationId xmlns:a16="http://schemas.microsoft.com/office/drawing/2014/main" id="{9E80395F-1E54-4602-860C-E0F025D8FC00}"/>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2" name="正方形/長方形 631">
          <a:extLst>
            <a:ext uri="{FF2B5EF4-FFF2-40B4-BE49-F238E27FC236}">
              <a16:creationId xmlns:a16="http://schemas.microsoft.com/office/drawing/2014/main" id="{0A506A5F-0CC0-423B-BD29-D6D2610FB791}"/>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3" name="正方形/長方形 632">
          <a:extLst>
            <a:ext uri="{FF2B5EF4-FFF2-40B4-BE49-F238E27FC236}">
              <a16:creationId xmlns:a16="http://schemas.microsoft.com/office/drawing/2014/main" id="{2559AA18-0B22-4C40-86D5-70497DA73D28}"/>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4" name="正方形/長方形 633">
          <a:extLst>
            <a:ext uri="{FF2B5EF4-FFF2-40B4-BE49-F238E27FC236}">
              <a16:creationId xmlns:a16="http://schemas.microsoft.com/office/drawing/2014/main" id="{F18EC933-ED09-4CB0-B6A3-3F689B3A6D48}"/>
            </a:ext>
          </a:extLst>
        </xdr:cNvPr>
        <xdr:cNvSpPr/>
      </xdr:nvSpPr>
      <xdr:spPr>
        <a:xfrm>
          <a:off x="1120394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5" name="テキスト ボックス 634">
          <a:extLst>
            <a:ext uri="{FF2B5EF4-FFF2-40B4-BE49-F238E27FC236}">
              <a16:creationId xmlns:a16="http://schemas.microsoft.com/office/drawing/2014/main" id="{300F11CC-A17D-4052-95ED-F1415CE898C2}"/>
            </a:ext>
          </a:extLst>
        </xdr:cNvPr>
        <xdr:cNvSpPr txBox="1"/>
      </xdr:nvSpPr>
      <xdr:spPr>
        <a:xfrm>
          <a:off x="1116584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6" name="直線コネクタ 635">
          <a:extLst>
            <a:ext uri="{FF2B5EF4-FFF2-40B4-BE49-F238E27FC236}">
              <a16:creationId xmlns:a16="http://schemas.microsoft.com/office/drawing/2014/main" id="{A2E68AEF-958A-466E-9893-F23A3E2A146D}"/>
            </a:ext>
          </a:extLst>
        </xdr:cNvPr>
        <xdr:cNvCxnSpPr/>
      </xdr:nvCxnSpPr>
      <xdr:spPr>
        <a:xfrm>
          <a:off x="1120394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7" name="テキスト ボックス 636">
          <a:extLst>
            <a:ext uri="{FF2B5EF4-FFF2-40B4-BE49-F238E27FC236}">
              <a16:creationId xmlns:a16="http://schemas.microsoft.com/office/drawing/2014/main" id="{D40C6169-B4A7-4E33-9409-663117A65424}"/>
            </a:ext>
          </a:extLst>
        </xdr:cNvPr>
        <xdr:cNvSpPr txBox="1"/>
      </xdr:nvSpPr>
      <xdr:spPr>
        <a:xfrm>
          <a:off x="10801531"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8" name="直線コネクタ 637">
          <a:extLst>
            <a:ext uri="{FF2B5EF4-FFF2-40B4-BE49-F238E27FC236}">
              <a16:creationId xmlns:a16="http://schemas.microsoft.com/office/drawing/2014/main" id="{966FC32A-BC90-4382-B1D6-80D9183C3489}"/>
            </a:ext>
          </a:extLst>
        </xdr:cNvPr>
        <xdr:cNvCxnSpPr/>
      </xdr:nvCxnSpPr>
      <xdr:spPr>
        <a:xfrm>
          <a:off x="11203940" y="149172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9" name="テキスト ボックス 638">
          <a:extLst>
            <a:ext uri="{FF2B5EF4-FFF2-40B4-BE49-F238E27FC236}">
              <a16:creationId xmlns:a16="http://schemas.microsoft.com/office/drawing/2014/main" id="{60613EB4-A9FF-47C5-A3B6-B37DF99ED977}"/>
            </a:ext>
          </a:extLst>
        </xdr:cNvPr>
        <xdr:cNvSpPr txBox="1"/>
      </xdr:nvSpPr>
      <xdr:spPr>
        <a:xfrm>
          <a:off x="10801531"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40" name="直線コネクタ 639">
          <a:extLst>
            <a:ext uri="{FF2B5EF4-FFF2-40B4-BE49-F238E27FC236}">
              <a16:creationId xmlns:a16="http://schemas.microsoft.com/office/drawing/2014/main" id="{237A6A5E-5193-4195-B3CB-757FE66E5B15}"/>
            </a:ext>
          </a:extLst>
        </xdr:cNvPr>
        <xdr:cNvCxnSpPr/>
      </xdr:nvCxnSpPr>
      <xdr:spPr>
        <a:xfrm>
          <a:off x="11203940" y="1459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41" name="テキスト ボックス 640">
          <a:extLst>
            <a:ext uri="{FF2B5EF4-FFF2-40B4-BE49-F238E27FC236}">
              <a16:creationId xmlns:a16="http://schemas.microsoft.com/office/drawing/2014/main" id="{9FC3D656-626E-42A8-B4E0-73C99A2603B2}"/>
            </a:ext>
          </a:extLst>
        </xdr:cNvPr>
        <xdr:cNvSpPr txBox="1"/>
      </xdr:nvSpPr>
      <xdr:spPr>
        <a:xfrm>
          <a:off x="10842791" y="1444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42" name="直線コネクタ 641">
          <a:extLst>
            <a:ext uri="{FF2B5EF4-FFF2-40B4-BE49-F238E27FC236}">
              <a16:creationId xmlns:a16="http://schemas.microsoft.com/office/drawing/2014/main" id="{BA309C22-FE46-4A6D-AE26-7FD414C1022B}"/>
            </a:ext>
          </a:extLst>
        </xdr:cNvPr>
        <xdr:cNvCxnSpPr/>
      </xdr:nvCxnSpPr>
      <xdr:spPr>
        <a:xfrm>
          <a:off x="11203940" y="1425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43" name="テキスト ボックス 642">
          <a:extLst>
            <a:ext uri="{FF2B5EF4-FFF2-40B4-BE49-F238E27FC236}">
              <a16:creationId xmlns:a16="http://schemas.microsoft.com/office/drawing/2014/main" id="{33FD753B-3260-4E49-B614-1B2E842F78B3}"/>
            </a:ext>
          </a:extLst>
        </xdr:cNvPr>
        <xdr:cNvSpPr txBox="1"/>
      </xdr:nvSpPr>
      <xdr:spPr>
        <a:xfrm>
          <a:off x="10842791" y="1411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4" name="直線コネクタ 643">
          <a:extLst>
            <a:ext uri="{FF2B5EF4-FFF2-40B4-BE49-F238E27FC236}">
              <a16:creationId xmlns:a16="http://schemas.microsoft.com/office/drawing/2014/main" id="{53EECAF4-FCA9-4A30-8CFB-689326612C14}"/>
            </a:ext>
          </a:extLst>
        </xdr:cNvPr>
        <xdr:cNvCxnSpPr/>
      </xdr:nvCxnSpPr>
      <xdr:spPr>
        <a:xfrm>
          <a:off x="11203940" y="1393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5" name="テキスト ボックス 644">
          <a:extLst>
            <a:ext uri="{FF2B5EF4-FFF2-40B4-BE49-F238E27FC236}">
              <a16:creationId xmlns:a16="http://schemas.microsoft.com/office/drawing/2014/main" id="{8C00FAFA-9E71-46EB-A49F-85CDF97BA314}"/>
            </a:ext>
          </a:extLst>
        </xdr:cNvPr>
        <xdr:cNvSpPr txBox="1"/>
      </xdr:nvSpPr>
      <xdr:spPr>
        <a:xfrm>
          <a:off x="1084279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6" name="直線コネクタ 645">
          <a:extLst>
            <a:ext uri="{FF2B5EF4-FFF2-40B4-BE49-F238E27FC236}">
              <a16:creationId xmlns:a16="http://schemas.microsoft.com/office/drawing/2014/main" id="{CB1226D2-ED6A-4656-A029-897C6C8737F8}"/>
            </a:ext>
          </a:extLst>
        </xdr:cNvPr>
        <xdr:cNvCxnSpPr/>
      </xdr:nvCxnSpPr>
      <xdr:spPr>
        <a:xfrm>
          <a:off x="11203940" y="1360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7" name="テキスト ボックス 646">
          <a:extLst>
            <a:ext uri="{FF2B5EF4-FFF2-40B4-BE49-F238E27FC236}">
              <a16:creationId xmlns:a16="http://schemas.microsoft.com/office/drawing/2014/main" id="{E373B376-58F1-4A47-B768-8AFA4B656E04}"/>
            </a:ext>
          </a:extLst>
        </xdr:cNvPr>
        <xdr:cNvSpPr txBox="1"/>
      </xdr:nvSpPr>
      <xdr:spPr>
        <a:xfrm>
          <a:off x="10842791" y="1346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8" name="直線コネクタ 647">
          <a:extLst>
            <a:ext uri="{FF2B5EF4-FFF2-40B4-BE49-F238E27FC236}">
              <a16:creationId xmlns:a16="http://schemas.microsoft.com/office/drawing/2014/main" id="{6883730F-1B43-403B-AED1-1DCEEAF1C16B}"/>
            </a:ext>
          </a:extLst>
        </xdr:cNvPr>
        <xdr:cNvCxnSpPr/>
      </xdr:nvCxnSpPr>
      <xdr:spPr>
        <a:xfrm>
          <a:off x="11203940" y="1328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9" name="テキスト ボックス 648">
          <a:extLst>
            <a:ext uri="{FF2B5EF4-FFF2-40B4-BE49-F238E27FC236}">
              <a16:creationId xmlns:a16="http://schemas.microsoft.com/office/drawing/2014/main" id="{CE8FC76C-B494-413D-BC86-943C6D0F68F7}"/>
            </a:ext>
          </a:extLst>
        </xdr:cNvPr>
        <xdr:cNvSpPr txBox="1"/>
      </xdr:nvSpPr>
      <xdr:spPr>
        <a:xfrm>
          <a:off x="10905006" y="1313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50" name="直線コネクタ 649">
          <a:extLst>
            <a:ext uri="{FF2B5EF4-FFF2-40B4-BE49-F238E27FC236}">
              <a16:creationId xmlns:a16="http://schemas.microsoft.com/office/drawing/2014/main" id="{C56C9D63-95BE-4153-B0F9-DC15BE69CA56}"/>
            </a:ext>
          </a:extLst>
        </xdr:cNvPr>
        <xdr:cNvCxnSpPr/>
      </xdr:nvCxnSpPr>
      <xdr:spPr>
        <a:xfrm>
          <a:off x="1120394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51" name="【児童館】&#10;有形固定資産減価償却率グラフ枠">
          <a:extLst>
            <a:ext uri="{FF2B5EF4-FFF2-40B4-BE49-F238E27FC236}">
              <a16:creationId xmlns:a16="http://schemas.microsoft.com/office/drawing/2014/main" id="{A04E5317-9518-48CC-87E6-998B8362EB66}"/>
            </a:ext>
          </a:extLst>
        </xdr:cNvPr>
        <xdr:cNvSpPr/>
      </xdr:nvSpPr>
      <xdr:spPr>
        <a:xfrm>
          <a:off x="1120394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162198</xdr:rowOff>
    </xdr:from>
    <xdr:to>
      <xdr:col>85</xdr:col>
      <xdr:colOff>126364</xdr:colOff>
      <xdr:row>86</xdr:row>
      <xdr:rowOff>168729</xdr:rowOff>
    </xdr:to>
    <xdr:cxnSp macro="">
      <xdr:nvCxnSpPr>
        <xdr:cNvPr id="652" name="直線コネクタ 651">
          <a:extLst>
            <a:ext uri="{FF2B5EF4-FFF2-40B4-BE49-F238E27FC236}">
              <a16:creationId xmlns:a16="http://schemas.microsoft.com/office/drawing/2014/main" id="{6B1E9ADB-CCF9-4B6E-A2A2-2C7D63FEF455}"/>
            </a:ext>
          </a:extLst>
        </xdr:cNvPr>
        <xdr:cNvCxnSpPr/>
      </xdr:nvCxnSpPr>
      <xdr:spPr>
        <a:xfrm flipV="1">
          <a:off x="14703424" y="13365753"/>
          <a:ext cx="0" cy="1551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53" name="【児童館】&#10;有形固定資産減価償却率最小値テキスト">
          <a:extLst>
            <a:ext uri="{FF2B5EF4-FFF2-40B4-BE49-F238E27FC236}">
              <a16:creationId xmlns:a16="http://schemas.microsoft.com/office/drawing/2014/main" id="{65E4F5F6-5E03-4C7F-8C52-B84F805D94DB}"/>
            </a:ext>
          </a:extLst>
        </xdr:cNvPr>
        <xdr:cNvSpPr txBox="1"/>
      </xdr:nvSpPr>
      <xdr:spPr>
        <a:xfrm>
          <a:off x="1474216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54" name="直線コネクタ 653">
          <a:extLst>
            <a:ext uri="{FF2B5EF4-FFF2-40B4-BE49-F238E27FC236}">
              <a16:creationId xmlns:a16="http://schemas.microsoft.com/office/drawing/2014/main" id="{662999D1-C90C-4DE0-A137-E3D45E297C61}"/>
            </a:ext>
          </a:extLst>
        </xdr:cNvPr>
        <xdr:cNvCxnSpPr/>
      </xdr:nvCxnSpPr>
      <xdr:spPr>
        <a:xfrm>
          <a:off x="14611350" y="149172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108875</xdr:rowOff>
    </xdr:from>
    <xdr:ext cx="340478" cy="259045"/>
    <xdr:sp macro="" textlink="">
      <xdr:nvSpPr>
        <xdr:cNvPr id="655" name="【児童館】&#10;有形固定資産減価償却率最大値テキスト">
          <a:extLst>
            <a:ext uri="{FF2B5EF4-FFF2-40B4-BE49-F238E27FC236}">
              <a16:creationId xmlns:a16="http://schemas.microsoft.com/office/drawing/2014/main" id="{EA7AE986-D5E4-45D4-9D4C-988FF38E5721}"/>
            </a:ext>
          </a:extLst>
        </xdr:cNvPr>
        <xdr:cNvSpPr txBox="1"/>
      </xdr:nvSpPr>
      <xdr:spPr>
        <a:xfrm>
          <a:off x="14742160" y="131371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162198</xdr:rowOff>
    </xdr:from>
    <xdr:to>
      <xdr:col>86</xdr:col>
      <xdr:colOff>25400</xdr:colOff>
      <xdr:row>77</xdr:row>
      <xdr:rowOff>162198</xdr:rowOff>
    </xdr:to>
    <xdr:cxnSp macro="">
      <xdr:nvCxnSpPr>
        <xdr:cNvPr id="656" name="直線コネクタ 655">
          <a:extLst>
            <a:ext uri="{FF2B5EF4-FFF2-40B4-BE49-F238E27FC236}">
              <a16:creationId xmlns:a16="http://schemas.microsoft.com/office/drawing/2014/main" id="{BE455BEA-06A8-4734-8D26-E7103053BB92}"/>
            </a:ext>
          </a:extLst>
        </xdr:cNvPr>
        <xdr:cNvCxnSpPr/>
      </xdr:nvCxnSpPr>
      <xdr:spPr>
        <a:xfrm>
          <a:off x="14611350" y="1336575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50635</xdr:rowOff>
    </xdr:from>
    <xdr:ext cx="405111" cy="259045"/>
    <xdr:sp macro="" textlink="">
      <xdr:nvSpPr>
        <xdr:cNvPr id="657" name="【児童館】&#10;有形固定資産減価償却率平均値テキスト">
          <a:extLst>
            <a:ext uri="{FF2B5EF4-FFF2-40B4-BE49-F238E27FC236}">
              <a16:creationId xmlns:a16="http://schemas.microsoft.com/office/drawing/2014/main" id="{91C3FD8F-E82C-4127-B7F0-6B0101631207}"/>
            </a:ext>
          </a:extLst>
        </xdr:cNvPr>
        <xdr:cNvSpPr txBox="1"/>
      </xdr:nvSpPr>
      <xdr:spPr>
        <a:xfrm>
          <a:off x="14742160" y="141133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72208</xdr:rowOff>
    </xdr:from>
    <xdr:to>
      <xdr:col>85</xdr:col>
      <xdr:colOff>177800</xdr:colOff>
      <xdr:row>83</xdr:row>
      <xdr:rowOff>2358</xdr:rowOff>
    </xdr:to>
    <xdr:sp macro="" textlink="">
      <xdr:nvSpPr>
        <xdr:cNvPr id="658" name="フローチャート: 判断 657">
          <a:extLst>
            <a:ext uri="{FF2B5EF4-FFF2-40B4-BE49-F238E27FC236}">
              <a16:creationId xmlns:a16="http://schemas.microsoft.com/office/drawing/2014/main" id="{09A8122A-E62C-4092-8B9E-22290DEDD82A}"/>
            </a:ext>
          </a:extLst>
        </xdr:cNvPr>
        <xdr:cNvSpPr/>
      </xdr:nvSpPr>
      <xdr:spPr>
        <a:xfrm>
          <a:off x="14649450" y="1412920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77107</xdr:rowOff>
    </xdr:from>
    <xdr:to>
      <xdr:col>81</xdr:col>
      <xdr:colOff>101600</xdr:colOff>
      <xdr:row>83</xdr:row>
      <xdr:rowOff>7257</xdr:rowOff>
    </xdr:to>
    <xdr:sp macro="" textlink="">
      <xdr:nvSpPr>
        <xdr:cNvPr id="659" name="フローチャート: 判断 658">
          <a:extLst>
            <a:ext uri="{FF2B5EF4-FFF2-40B4-BE49-F238E27FC236}">
              <a16:creationId xmlns:a16="http://schemas.microsoft.com/office/drawing/2014/main" id="{4A73B6AE-6E4A-4153-B0C6-921D84AE7408}"/>
            </a:ext>
          </a:extLst>
        </xdr:cNvPr>
        <xdr:cNvSpPr/>
      </xdr:nvSpPr>
      <xdr:spPr>
        <a:xfrm>
          <a:off x="13887450" y="14136007"/>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46082</xdr:rowOff>
    </xdr:from>
    <xdr:to>
      <xdr:col>76</xdr:col>
      <xdr:colOff>165100</xdr:colOff>
      <xdr:row>82</xdr:row>
      <xdr:rowOff>147682</xdr:rowOff>
    </xdr:to>
    <xdr:sp macro="" textlink="">
      <xdr:nvSpPr>
        <xdr:cNvPr id="660" name="フローチャート: 判断 659">
          <a:extLst>
            <a:ext uri="{FF2B5EF4-FFF2-40B4-BE49-F238E27FC236}">
              <a16:creationId xmlns:a16="http://schemas.microsoft.com/office/drawing/2014/main" id="{AAC7A865-2DEB-48F2-B3E2-D87A9D55CB7A}"/>
            </a:ext>
          </a:extLst>
        </xdr:cNvPr>
        <xdr:cNvSpPr/>
      </xdr:nvSpPr>
      <xdr:spPr>
        <a:xfrm>
          <a:off x="13089890" y="14106887"/>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6894</xdr:rowOff>
    </xdr:from>
    <xdr:to>
      <xdr:col>72</xdr:col>
      <xdr:colOff>38100</xdr:colOff>
      <xdr:row>82</xdr:row>
      <xdr:rowOff>108494</xdr:rowOff>
    </xdr:to>
    <xdr:sp macro="" textlink="">
      <xdr:nvSpPr>
        <xdr:cNvPr id="661" name="フローチャート: 判断 660">
          <a:extLst>
            <a:ext uri="{FF2B5EF4-FFF2-40B4-BE49-F238E27FC236}">
              <a16:creationId xmlns:a16="http://schemas.microsoft.com/office/drawing/2014/main" id="{307B4071-DDA5-4474-A86E-A820C632834C}"/>
            </a:ext>
          </a:extLst>
        </xdr:cNvPr>
        <xdr:cNvSpPr/>
      </xdr:nvSpPr>
      <xdr:spPr>
        <a:xfrm>
          <a:off x="12303760" y="1406769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84</xdr:row>
      <xdr:rowOff>10161</xdr:rowOff>
    </xdr:from>
    <xdr:to>
      <xdr:col>67</xdr:col>
      <xdr:colOff>101600</xdr:colOff>
      <xdr:row>84</xdr:row>
      <xdr:rowOff>111761</xdr:rowOff>
    </xdr:to>
    <xdr:sp macro="" textlink="">
      <xdr:nvSpPr>
        <xdr:cNvPr id="662" name="フローチャート: 判断 661">
          <a:extLst>
            <a:ext uri="{FF2B5EF4-FFF2-40B4-BE49-F238E27FC236}">
              <a16:creationId xmlns:a16="http://schemas.microsoft.com/office/drawing/2014/main" id="{5D3483CE-20CE-434C-BF17-D291CFA429E0}"/>
            </a:ext>
          </a:extLst>
        </xdr:cNvPr>
        <xdr:cNvSpPr/>
      </xdr:nvSpPr>
      <xdr:spPr>
        <a:xfrm>
          <a:off x="11487150" y="14413866"/>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A28EBB6E-1336-4890-B3D3-F0FBC6D817BF}"/>
            </a:ext>
          </a:extLst>
        </xdr:cNvPr>
        <xdr:cNvSpPr txBox="1"/>
      </xdr:nvSpPr>
      <xdr:spPr>
        <a:xfrm>
          <a:off x="1453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F7894C2B-D1A5-4D05-B441-D462558B185E}"/>
            </a:ext>
          </a:extLst>
        </xdr:cNvPr>
        <xdr:cNvSpPr txBox="1"/>
      </xdr:nvSpPr>
      <xdr:spPr>
        <a:xfrm>
          <a:off x="13770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34863F51-89CF-45D7-8719-7F61BCDE998B}"/>
            </a:ext>
          </a:extLst>
        </xdr:cNvPr>
        <xdr:cNvSpPr txBox="1"/>
      </xdr:nvSpPr>
      <xdr:spPr>
        <a:xfrm>
          <a:off x="12973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51C480C2-419D-4AA3-87EE-19CDADA5308C}"/>
            </a:ext>
          </a:extLst>
        </xdr:cNvPr>
        <xdr:cNvSpPr txBox="1"/>
      </xdr:nvSpPr>
      <xdr:spPr>
        <a:xfrm>
          <a:off x="12175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7" name="テキスト ボックス 666">
          <a:extLst>
            <a:ext uri="{FF2B5EF4-FFF2-40B4-BE49-F238E27FC236}">
              <a16:creationId xmlns:a16="http://schemas.microsoft.com/office/drawing/2014/main" id="{9FFE52F8-FE18-472C-90D3-B0FA6A5D31A8}"/>
            </a:ext>
          </a:extLst>
        </xdr:cNvPr>
        <xdr:cNvSpPr txBox="1"/>
      </xdr:nvSpPr>
      <xdr:spPr>
        <a:xfrm>
          <a:off x="11370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111398</xdr:rowOff>
    </xdr:from>
    <xdr:to>
      <xdr:col>85</xdr:col>
      <xdr:colOff>177800</xdr:colOff>
      <xdr:row>78</xdr:row>
      <xdr:rowOff>41548</xdr:rowOff>
    </xdr:to>
    <xdr:sp macro="" textlink="">
      <xdr:nvSpPr>
        <xdr:cNvPr id="668" name="楕円 667">
          <a:extLst>
            <a:ext uri="{FF2B5EF4-FFF2-40B4-BE49-F238E27FC236}">
              <a16:creationId xmlns:a16="http://schemas.microsoft.com/office/drawing/2014/main" id="{DA08D714-0393-41B0-ADA2-603AC3C20384}"/>
            </a:ext>
          </a:extLst>
        </xdr:cNvPr>
        <xdr:cNvSpPr/>
      </xdr:nvSpPr>
      <xdr:spPr>
        <a:xfrm>
          <a:off x="14649450" y="13313048"/>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77</xdr:row>
      <xdr:rowOff>64425</xdr:rowOff>
    </xdr:from>
    <xdr:ext cx="340478" cy="259045"/>
    <xdr:sp macro="" textlink="">
      <xdr:nvSpPr>
        <xdr:cNvPr id="669" name="【児童館】&#10;有形固定資産減価償却率該当値テキスト">
          <a:extLst>
            <a:ext uri="{FF2B5EF4-FFF2-40B4-BE49-F238E27FC236}">
              <a16:creationId xmlns:a16="http://schemas.microsoft.com/office/drawing/2014/main" id="{3EC3AB6F-9B6F-4336-B42F-BA44434D6824}"/>
            </a:ext>
          </a:extLst>
        </xdr:cNvPr>
        <xdr:cNvSpPr txBox="1"/>
      </xdr:nvSpPr>
      <xdr:spPr>
        <a:xfrm>
          <a:off x="14742160" y="132622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33020</xdr:rowOff>
    </xdr:from>
    <xdr:to>
      <xdr:col>81</xdr:col>
      <xdr:colOff>101600</xdr:colOff>
      <xdr:row>80</xdr:row>
      <xdr:rowOff>134620</xdr:rowOff>
    </xdr:to>
    <xdr:sp macro="" textlink="">
      <xdr:nvSpPr>
        <xdr:cNvPr id="670" name="楕円 669">
          <a:extLst>
            <a:ext uri="{FF2B5EF4-FFF2-40B4-BE49-F238E27FC236}">
              <a16:creationId xmlns:a16="http://schemas.microsoft.com/office/drawing/2014/main" id="{2295917D-4906-43B3-B48C-4765B6E3929D}"/>
            </a:ext>
          </a:extLst>
        </xdr:cNvPr>
        <xdr:cNvSpPr/>
      </xdr:nvSpPr>
      <xdr:spPr>
        <a:xfrm>
          <a:off x="13887450" y="13747115"/>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77</xdr:row>
      <xdr:rowOff>162198</xdr:rowOff>
    </xdr:from>
    <xdr:to>
      <xdr:col>85</xdr:col>
      <xdr:colOff>127000</xdr:colOff>
      <xdr:row>80</xdr:row>
      <xdr:rowOff>83820</xdr:rowOff>
    </xdr:to>
    <xdr:cxnSp macro="">
      <xdr:nvCxnSpPr>
        <xdr:cNvPr id="671" name="直線コネクタ 670">
          <a:extLst>
            <a:ext uri="{FF2B5EF4-FFF2-40B4-BE49-F238E27FC236}">
              <a16:creationId xmlns:a16="http://schemas.microsoft.com/office/drawing/2014/main" id="{A77479C2-7F96-478E-B9F4-ADAC42C2A2C2}"/>
            </a:ext>
          </a:extLst>
        </xdr:cNvPr>
        <xdr:cNvCxnSpPr/>
      </xdr:nvCxnSpPr>
      <xdr:spPr>
        <a:xfrm flipV="1">
          <a:off x="13942060" y="13365753"/>
          <a:ext cx="762000" cy="435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44450</xdr:rowOff>
    </xdr:from>
    <xdr:to>
      <xdr:col>76</xdr:col>
      <xdr:colOff>165100</xdr:colOff>
      <xdr:row>84</xdr:row>
      <xdr:rowOff>146050</xdr:rowOff>
    </xdr:to>
    <xdr:sp macro="" textlink="">
      <xdr:nvSpPr>
        <xdr:cNvPr id="672" name="楕円 671">
          <a:extLst>
            <a:ext uri="{FF2B5EF4-FFF2-40B4-BE49-F238E27FC236}">
              <a16:creationId xmlns:a16="http://schemas.microsoft.com/office/drawing/2014/main" id="{E9C94E2B-D5A6-4A52-B57B-B66ECAB3EE19}"/>
            </a:ext>
          </a:extLst>
        </xdr:cNvPr>
        <xdr:cNvSpPr/>
      </xdr:nvSpPr>
      <xdr:spPr>
        <a:xfrm>
          <a:off x="13089890" y="14448155"/>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83820</xdr:rowOff>
    </xdr:from>
    <xdr:to>
      <xdr:col>81</xdr:col>
      <xdr:colOff>50800</xdr:colOff>
      <xdr:row>84</xdr:row>
      <xdr:rowOff>95250</xdr:rowOff>
    </xdr:to>
    <xdr:cxnSp macro="">
      <xdr:nvCxnSpPr>
        <xdr:cNvPr id="673" name="直線コネクタ 672">
          <a:extLst>
            <a:ext uri="{FF2B5EF4-FFF2-40B4-BE49-F238E27FC236}">
              <a16:creationId xmlns:a16="http://schemas.microsoft.com/office/drawing/2014/main" id="{B4733576-89AC-4FE9-912B-36FFDC26C7DE}"/>
            </a:ext>
          </a:extLst>
        </xdr:cNvPr>
        <xdr:cNvCxnSpPr/>
      </xdr:nvCxnSpPr>
      <xdr:spPr>
        <a:xfrm flipV="1">
          <a:off x="13144500" y="13801725"/>
          <a:ext cx="797560" cy="691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31387</xdr:rowOff>
    </xdr:from>
    <xdr:to>
      <xdr:col>72</xdr:col>
      <xdr:colOff>38100</xdr:colOff>
      <xdr:row>84</xdr:row>
      <xdr:rowOff>132987</xdr:rowOff>
    </xdr:to>
    <xdr:sp macro="" textlink="">
      <xdr:nvSpPr>
        <xdr:cNvPr id="674" name="楕円 673">
          <a:extLst>
            <a:ext uri="{FF2B5EF4-FFF2-40B4-BE49-F238E27FC236}">
              <a16:creationId xmlns:a16="http://schemas.microsoft.com/office/drawing/2014/main" id="{E16DE9A1-0CDD-4FD3-B9DE-C6F1EC75FF00}"/>
            </a:ext>
          </a:extLst>
        </xdr:cNvPr>
        <xdr:cNvSpPr/>
      </xdr:nvSpPr>
      <xdr:spPr>
        <a:xfrm>
          <a:off x="12303760" y="14431282"/>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82187</xdr:rowOff>
    </xdr:from>
    <xdr:to>
      <xdr:col>76</xdr:col>
      <xdr:colOff>114300</xdr:colOff>
      <xdr:row>84</xdr:row>
      <xdr:rowOff>95250</xdr:rowOff>
    </xdr:to>
    <xdr:cxnSp macro="">
      <xdr:nvCxnSpPr>
        <xdr:cNvPr id="675" name="直線コネクタ 674">
          <a:extLst>
            <a:ext uri="{FF2B5EF4-FFF2-40B4-BE49-F238E27FC236}">
              <a16:creationId xmlns:a16="http://schemas.microsoft.com/office/drawing/2014/main" id="{0221D54E-F99A-4A32-A74E-FCCAD0156CD6}"/>
            </a:ext>
          </a:extLst>
        </xdr:cNvPr>
        <xdr:cNvCxnSpPr/>
      </xdr:nvCxnSpPr>
      <xdr:spPr>
        <a:xfrm>
          <a:off x="12346940" y="14485892"/>
          <a:ext cx="797560" cy="7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18324</xdr:rowOff>
    </xdr:from>
    <xdr:to>
      <xdr:col>67</xdr:col>
      <xdr:colOff>101600</xdr:colOff>
      <xdr:row>84</xdr:row>
      <xdr:rowOff>119924</xdr:rowOff>
    </xdr:to>
    <xdr:sp macro="" textlink="">
      <xdr:nvSpPr>
        <xdr:cNvPr id="676" name="楕円 675">
          <a:extLst>
            <a:ext uri="{FF2B5EF4-FFF2-40B4-BE49-F238E27FC236}">
              <a16:creationId xmlns:a16="http://schemas.microsoft.com/office/drawing/2014/main" id="{7FD07163-351B-4A31-8D25-A6D0BB41F66D}"/>
            </a:ext>
          </a:extLst>
        </xdr:cNvPr>
        <xdr:cNvSpPr/>
      </xdr:nvSpPr>
      <xdr:spPr>
        <a:xfrm>
          <a:off x="11487150" y="14423934"/>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69124</xdr:rowOff>
    </xdr:from>
    <xdr:to>
      <xdr:col>71</xdr:col>
      <xdr:colOff>177800</xdr:colOff>
      <xdr:row>84</xdr:row>
      <xdr:rowOff>82187</xdr:rowOff>
    </xdr:to>
    <xdr:cxnSp macro="">
      <xdr:nvCxnSpPr>
        <xdr:cNvPr id="677" name="直線コネクタ 676">
          <a:extLst>
            <a:ext uri="{FF2B5EF4-FFF2-40B4-BE49-F238E27FC236}">
              <a16:creationId xmlns:a16="http://schemas.microsoft.com/office/drawing/2014/main" id="{AE466551-1880-407B-83B7-979410F8EE8C}"/>
            </a:ext>
          </a:extLst>
        </xdr:cNvPr>
        <xdr:cNvCxnSpPr/>
      </xdr:nvCxnSpPr>
      <xdr:spPr>
        <a:xfrm>
          <a:off x="11541760" y="14469019"/>
          <a:ext cx="805180" cy="16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169834</xdr:rowOff>
    </xdr:from>
    <xdr:ext cx="405111" cy="259045"/>
    <xdr:sp macro="" textlink="">
      <xdr:nvSpPr>
        <xdr:cNvPr id="678" name="n_1aveValue【児童館】&#10;有形固定資産減価償却率">
          <a:extLst>
            <a:ext uri="{FF2B5EF4-FFF2-40B4-BE49-F238E27FC236}">
              <a16:creationId xmlns:a16="http://schemas.microsoft.com/office/drawing/2014/main" id="{D955D418-483D-41A1-BF5D-07016CEA16EB}"/>
            </a:ext>
          </a:extLst>
        </xdr:cNvPr>
        <xdr:cNvSpPr txBox="1"/>
      </xdr:nvSpPr>
      <xdr:spPr>
        <a:xfrm>
          <a:off x="13738234" y="142325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164209</xdr:rowOff>
    </xdr:from>
    <xdr:ext cx="405111" cy="259045"/>
    <xdr:sp macro="" textlink="">
      <xdr:nvSpPr>
        <xdr:cNvPr id="679" name="n_2aveValue【児童館】&#10;有形固定資産減価償却率">
          <a:extLst>
            <a:ext uri="{FF2B5EF4-FFF2-40B4-BE49-F238E27FC236}">
              <a16:creationId xmlns:a16="http://schemas.microsoft.com/office/drawing/2014/main" id="{0338C02A-B97D-485D-9B60-8B967BDF6978}"/>
            </a:ext>
          </a:extLst>
        </xdr:cNvPr>
        <xdr:cNvSpPr txBox="1"/>
      </xdr:nvSpPr>
      <xdr:spPr>
        <a:xfrm>
          <a:off x="12957184" y="13884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125021</xdr:rowOff>
    </xdr:from>
    <xdr:ext cx="405111" cy="259045"/>
    <xdr:sp macro="" textlink="">
      <xdr:nvSpPr>
        <xdr:cNvPr id="680" name="n_3aveValue【児童館】&#10;有形固定資産減価償却率">
          <a:extLst>
            <a:ext uri="{FF2B5EF4-FFF2-40B4-BE49-F238E27FC236}">
              <a16:creationId xmlns:a16="http://schemas.microsoft.com/office/drawing/2014/main" id="{7E6A0071-2430-4A69-8DBC-E02AC6849BE7}"/>
            </a:ext>
          </a:extLst>
        </xdr:cNvPr>
        <xdr:cNvSpPr txBox="1"/>
      </xdr:nvSpPr>
      <xdr:spPr>
        <a:xfrm>
          <a:off x="12171054" y="138429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128288</xdr:rowOff>
    </xdr:from>
    <xdr:ext cx="405111" cy="259045"/>
    <xdr:sp macro="" textlink="">
      <xdr:nvSpPr>
        <xdr:cNvPr id="681" name="n_4aveValue【児童館】&#10;有形固定資産減価償却率">
          <a:extLst>
            <a:ext uri="{FF2B5EF4-FFF2-40B4-BE49-F238E27FC236}">
              <a16:creationId xmlns:a16="http://schemas.microsoft.com/office/drawing/2014/main" id="{6FE54B85-F993-468E-996F-DAD0D8A2484F}"/>
            </a:ext>
          </a:extLst>
        </xdr:cNvPr>
        <xdr:cNvSpPr txBox="1"/>
      </xdr:nvSpPr>
      <xdr:spPr>
        <a:xfrm>
          <a:off x="11354444" y="141909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151147</xdr:rowOff>
    </xdr:from>
    <xdr:ext cx="405111" cy="259045"/>
    <xdr:sp macro="" textlink="">
      <xdr:nvSpPr>
        <xdr:cNvPr id="682" name="n_1mainValue【児童館】&#10;有形固定資産減価償却率">
          <a:extLst>
            <a:ext uri="{FF2B5EF4-FFF2-40B4-BE49-F238E27FC236}">
              <a16:creationId xmlns:a16="http://schemas.microsoft.com/office/drawing/2014/main" id="{EB513211-92DC-4425-8F52-D8546AE5F0A7}"/>
            </a:ext>
          </a:extLst>
        </xdr:cNvPr>
        <xdr:cNvSpPr txBox="1"/>
      </xdr:nvSpPr>
      <xdr:spPr>
        <a:xfrm>
          <a:off x="13738234" y="1352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137177</xdr:rowOff>
    </xdr:from>
    <xdr:ext cx="405111" cy="259045"/>
    <xdr:sp macro="" textlink="">
      <xdr:nvSpPr>
        <xdr:cNvPr id="683" name="n_2mainValue【児童館】&#10;有形固定資産減価償却率">
          <a:extLst>
            <a:ext uri="{FF2B5EF4-FFF2-40B4-BE49-F238E27FC236}">
              <a16:creationId xmlns:a16="http://schemas.microsoft.com/office/drawing/2014/main" id="{397F76DE-725B-411D-BA14-8B740BCEF7AF}"/>
            </a:ext>
          </a:extLst>
        </xdr:cNvPr>
        <xdr:cNvSpPr txBox="1"/>
      </xdr:nvSpPr>
      <xdr:spPr>
        <a:xfrm>
          <a:off x="12957184" y="14535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124114</xdr:rowOff>
    </xdr:from>
    <xdr:ext cx="405111" cy="259045"/>
    <xdr:sp macro="" textlink="">
      <xdr:nvSpPr>
        <xdr:cNvPr id="684" name="n_3mainValue【児童館】&#10;有形固定資産減価償却率">
          <a:extLst>
            <a:ext uri="{FF2B5EF4-FFF2-40B4-BE49-F238E27FC236}">
              <a16:creationId xmlns:a16="http://schemas.microsoft.com/office/drawing/2014/main" id="{E6A1DC9F-9170-4230-BD09-A4B59F353A7A}"/>
            </a:ext>
          </a:extLst>
        </xdr:cNvPr>
        <xdr:cNvSpPr txBox="1"/>
      </xdr:nvSpPr>
      <xdr:spPr>
        <a:xfrm>
          <a:off x="12171054" y="14527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111051</xdr:rowOff>
    </xdr:from>
    <xdr:ext cx="405111" cy="259045"/>
    <xdr:sp macro="" textlink="">
      <xdr:nvSpPr>
        <xdr:cNvPr id="685" name="n_4mainValue【児童館】&#10;有形固定資産減価償却率">
          <a:extLst>
            <a:ext uri="{FF2B5EF4-FFF2-40B4-BE49-F238E27FC236}">
              <a16:creationId xmlns:a16="http://schemas.microsoft.com/office/drawing/2014/main" id="{CCF7F7ED-F895-405E-BF69-A7A1A1712A4C}"/>
            </a:ext>
          </a:extLst>
        </xdr:cNvPr>
        <xdr:cNvSpPr txBox="1"/>
      </xdr:nvSpPr>
      <xdr:spPr>
        <a:xfrm>
          <a:off x="11354444" y="14512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6" name="正方形/長方形 685">
          <a:extLst>
            <a:ext uri="{FF2B5EF4-FFF2-40B4-BE49-F238E27FC236}">
              <a16:creationId xmlns:a16="http://schemas.microsoft.com/office/drawing/2014/main" id="{AEBCE65A-ABD4-4D44-832A-238CF1CAF2AD}"/>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7" name="正方形/長方形 686">
          <a:extLst>
            <a:ext uri="{FF2B5EF4-FFF2-40B4-BE49-F238E27FC236}">
              <a16:creationId xmlns:a16="http://schemas.microsoft.com/office/drawing/2014/main" id="{B9B22404-6B81-4720-A702-C4475060138A}"/>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8" name="正方形/長方形 687">
          <a:extLst>
            <a:ext uri="{FF2B5EF4-FFF2-40B4-BE49-F238E27FC236}">
              <a16:creationId xmlns:a16="http://schemas.microsoft.com/office/drawing/2014/main" id="{46D624A1-3C8B-478D-9AF0-5FE9D6864037}"/>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9" name="正方形/長方形 688">
          <a:extLst>
            <a:ext uri="{FF2B5EF4-FFF2-40B4-BE49-F238E27FC236}">
              <a16:creationId xmlns:a16="http://schemas.microsoft.com/office/drawing/2014/main" id="{BD43B106-2A97-416E-9A50-ECF54398A399}"/>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90" name="正方形/長方形 689">
          <a:extLst>
            <a:ext uri="{FF2B5EF4-FFF2-40B4-BE49-F238E27FC236}">
              <a16:creationId xmlns:a16="http://schemas.microsoft.com/office/drawing/2014/main" id="{69B7AB0D-9209-4EE6-AD12-B195BC5956A7}"/>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1" name="正方形/長方形 690">
          <a:extLst>
            <a:ext uri="{FF2B5EF4-FFF2-40B4-BE49-F238E27FC236}">
              <a16:creationId xmlns:a16="http://schemas.microsoft.com/office/drawing/2014/main" id="{622D5F2F-C3C8-4970-B24B-E33531B14534}"/>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2" name="正方形/長方形 691">
          <a:extLst>
            <a:ext uri="{FF2B5EF4-FFF2-40B4-BE49-F238E27FC236}">
              <a16:creationId xmlns:a16="http://schemas.microsoft.com/office/drawing/2014/main" id="{0B405A7C-C072-4FEB-93C2-1AA70CAF0A8C}"/>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3" name="正方形/長方形 692">
          <a:extLst>
            <a:ext uri="{FF2B5EF4-FFF2-40B4-BE49-F238E27FC236}">
              <a16:creationId xmlns:a16="http://schemas.microsoft.com/office/drawing/2014/main" id="{CF2845AC-90A7-4982-A678-81372CAE1B7E}"/>
            </a:ext>
          </a:extLst>
        </xdr:cNvPr>
        <xdr:cNvSpPr/>
      </xdr:nvSpPr>
      <xdr:spPr>
        <a:xfrm>
          <a:off x="164592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4" name="テキスト ボックス 693">
          <a:extLst>
            <a:ext uri="{FF2B5EF4-FFF2-40B4-BE49-F238E27FC236}">
              <a16:creationId xmlns:a16="http://schemas.microsoft.com/office/drawing/2014/main" id="{70B55D18-EFAE-4AF8-8440-27345B5B7AE9}"/>
            </a:ext>
          </a:extLst>
        </xdr:cNvPr>
        <xdr:cNvSpPr txBox="1"/>
      </xdr:nvSpPr>
      <xdr:spPr>
        <a:xfrm>
          <a:off x="164401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5" name="直線コネクタ 694">
          <a:extLst>
            <a:ext uri="{FF2B5EF4-FFF2-40B4-BE49-F238E27FC236}">
              <a16:creationId xmlns:a16="http://schemas.microsoft.com/office/drawing/2014/main" id="{C0231AAD-CD55-478A-BCD5-DD644D8435F2}"/>
            </a:ext>
          </a:extLst>
        </xdr:cNvPr>
        <xdr:cNvCxnSpPr/>
      </xdr:nvCxnSpPr>
      <xdr:spPr>
        <a:xfrm>
          <a:off x="164592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96" name="直線コネクタ 695">
          <a:extLst>
            <a:ext uri="{FF2B5EF4-FFF2-40B4-BE49-F238E27FC236}">
              <a16:creationId xmlns:a16="http://schemas.microsoft.com/office/drawing/2014/main" id="{E42A5C10-9F6A-4520-8556-9158B72ADB01}"/>
            </a:ext>
          </a:extLst>
        </xdr:cNvPr>
        <xdr:cNvCxnSpPr/>
      </xdr:nvCxnSpPr>
      <xdr:spPr>
        <a:xfrm>
          <a:off x="16459200" y="1478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97" name="テキスト ボックス 696">
          <a:extLst>
            <a:ext uri="{FF2B5EF4-FFF2-40B4-BE49-F238E27FC236}">
              <a16:creationId xmlns:a16="http://schemas.microsoft.com/office/drawing/2014/main" id="{15ACA110-576F-40DF-ACFA-DB8D1C9CAC9B}"/>
            </a:ext>
          </a:extLst>
        </xdr:cNvPr>
        <xdr:cNvSpPr txBox="1"/>
      </xdr:nvSpPr>
      <xdr:spPr>
        <a:xfrm>
          <a:off x="16047266" y="1463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98" name="直線コネクタ 697">
          <a:extLst>
            <a:ext uri="{FF2B5EF4-FFF2-40B4-BE49-F238E27FC236}">
              <a16:creationId xmlns:a16="http://schemas.microsoft.com/office/drawing/2014/main" id="{F7FFBEA8-AE7C-4B08-9C62-C5839F7B44C2}"/>
            </a:ext>
          </a:extLst>
        </xdr:cNvPr>
        <xdr:cNvCxnSpPr/>
      </xdr:nvCxnSpPr>
      <xdr:spPr>
        <a:xfrm>
          <a:off x="16459200" y="1432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99" name="テキスト ボックス 698">
          <a:extLst>
            <a:ext uri="{FF2B5EF4-FFF2-40B4-BE49-F238E27FC236}">
              <a16:creationId xmlns:a16="http://schemas.microsoft.com/office/drawing/2014/main" id="{7B3368BC-2FC4-404E-AF63-BDE4D71A4649}"/>
            </a:ext>
          </a:extLst>
        </xdr:cNvPr>
        <xdr:cNvSpPr txBox="1"/>
      </xdr:nvSpPr>
      <xdr:spPr>
        <a:xfrm>
          <a:off x="16047266" y="1418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00" name="直線コネクタ 699">
          <a:extLst>
            <a:ext uri="{FF2B5EF4-FFF2-40B4-BE49-F238E27FC236}">
              <a16:creationId xmlns:a16="http://schemas.microsoft.com/office/drawing/2014/main" id="{ED589B05-8F59-46D1-8BDB-46A90B79E1D1}"/>
            </a:ext>
          </a:extLst>
        </xdr:cNvPr>
        <xdr:cNvCxnSpPr/>
      </xdr:nvCxnSpPr>
      <xdr:spPr>
        <a:xfrm>
          <a:off x="16459200" y="1386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01" name="テキスト ボックス 700">
          <a:extLst>
            <a:ext uri="{FF2B5EF4-FFF2-40B4-BE49-F238E27FC236}">
              <a16:creationId xmlns:a16="http://schemas.microsoft.com/office/drawing/2014/main" id="{E5C25985-2179-467C-BC91-391715EFB5B5}"/>
            </a:ext>
          </a:extLst>
        </xdr:cNvPr>
        <xdr:cNvSpPr txBox="1"/>
      </xdr:nvSpPr>
      <xdr:spPr>
        <a:xfrm>
          <a:off x="16047266" y="1372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02" name="直線コネクタ 701">
          <a:extLst>
            <a:ext uri="{FF2B5EF4-FFF2-40B4-BE49-F238E27FC236}">
              <a16:creationId xmlns:a16="http://schemas.microsoft.com/office/drawing/2014/main" id="{2EBB0BF8-8D25-45E2-9DEA-023EE949EBA8}"/>
            </a:ext>
          </a:extLst>
        </xdr:cNvPr>
        <xdr:cNvCxnSpPr/>
      </xdr:nvCxnSpPr>
      <xdr:spPr>
        <a:xfrm>
          <a:off x="16459200" y="1341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03" name="テキスト ボックス 702">
          <a:extLst>
            <a:ext uri="{FF2B5EF4-FFF2-40B4-BE49-F238E27FC236}">
              <a16:creationId xmlns:a16="http://schemas.microsoft.com/office/drawing/2014/main" id="{EDA2DC28-5555-4EA6-A5D1-8EC94B1D774E}"/>
            </a:ext>
          </a:extLst>
        </xdr:cNvPr>
        <xdr:cNvSpPr txBox="1"/>
      </xdr:nvSpPr>
      <xdr:spPr>
        <a:xfrm>
          <a:off x="16047266" y="1326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4" name="直線コネクタ 703">
          <a:extLst>
            <a:ext uri="{FF2B5EF4-FFF2-40B4-BE49-F238E27FC236}">
              <a16:creationId xmlns:a16="http://schemas.microsoft.com/office/drawing/2014/main" id="{B0E1764F-410B-4CED-9E4A-1097D1730189}"/>
            </a:ext>
          </a:extLst>
        </xdr:cNvPr>
        <xdr:cNvCxnSpPr/>
      </xdr:nvCxnSpPr>
      <xdr:spPr>
        <a:xfrm>
          <a:off x="164592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5" name="テキスト ボックス 704">
          <a:extLst>
            <a:ext uri="{FF2B5EF4-FFF2-40B4-BE49-F238E27FC236}">
              <a16:creationId xmlns:a16="http://schemas.microsoft.com/office/drawing/2014/main" id="{5455216C-E785-439D-BCBE-EFD2516C7E69}"/>
            </a:ext>
          </a:extLst>
        </xdr:cNvPr>
        <xdr:cNvSpPr txBox="1"/>
      </xdr:nvSpPr>
      <xdr:spPr>
        <a:xfrm>
          <a:off x="16047266"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6" name="【児童館】&#10;一人当たり面積グラフ枠">
          <a:extLst>
            <a:ext uri="{FF2B5EF4-FFF2-40B4-BE49-F238E27FC236}">
              <a16:creationId xmlns:a16="http://schemas.microsoft.com/office/drawing/2014/main" id="{7C25A9E1-5E92-428B-ABCB-51E98D98B15A}"/>
            </a:ext>
          </a:extLst>
        </xdr:cNvPr>
        <xdr:cNvSpPr/>
      </xdr:nvSpPr>
      <xdr:spPr>
        <a:xfrm>
          <a:off x="164592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44958</xdr:rowOff>
    </xdr:from>
    <xdr:to>
      <xdr:col>116</xdr:col>
      <xdr:colOff>62864</xdr:colOff>
      <xdr:row>86</xdr:row>
      <xdr:rowOff>15239</xdr:rowOff>
    </xdr:to>
    <xdr:cxnSp macro="">
      <xdr:nvCxnSpPr>
        <xdr:cNvPr id="707" name="直線コネクタ 706">
          <a:extLst>
            <a:ext uri="{FF2B5EF4-FFF2-40B4-BE49-F238E27FC236}">
              <a16:creationId xmlns:a16="http://schemas.microsoft.com/office/drawing/2014/main" id="{7C16CBE5-F526-4A27-A501-DFFF52E1FAD6}"/>
            </a:ext>
          </a:extLst>
        </xdr:cNvPr>
        <xdr:cNvCxnSpPr/>
      </xdr:nvCxnSpPr>
      <xdr:spPr>
        <a:xfrm flipV="1">
          <a:off x="19947254" y="13591413"/>
          <a:ext cx="0" cy="1172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19066</xdr:rowOff>
    </xdr:from>
    <xdr:ext cx="469744" cy="259045"/>
    <xdr:sp macro="" textlink="">
      <xdr:nvSpPr>
        <xdr:cNvPr id="708" name="【児童館】&#10;一人当たり面積最小値テキスト">
          <a:extLst>
            <a:ext uri="{FF2B5EF4-FFF2-40B4-BE49-F238E27FC236}">
              <a16:creationId xmlns:a16="http://schemas.microsoft.com/office/drawing/2014/main" id="{4B84C159-7224-4753-8BAA-819D0E5305A5}"/>
            </a:ext>
          </a:extLst>
        </xdr:cNvPr>
        <xdr:cNvSpPr txBox="1"/>
      </xdr:nvSpPr>
      <xdr:spPr>
        <a:xfrm>
          <a:off x="19985990" y="14759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15239</xdr:rowOff>
    </xdr:from>
    <xdr:to>
      <xdr:col>116</xdr:col>
      <xdr:colOff>152400</xdr:colOff>
      <xdr:row>86</xdr:row>
      <xdr:rowOff>15239</xdr:rowOff>
    </xdr:to>
    <xdr:cxnSp macro="">
      <xdr:nvCxnSpPr>
        <xdr:cNvPr id="709" name="直線コネクタ 708">
          <a:extLst>
            <a:ext uri="{FF2B5EF4-FFF2-40B4-BE49-F238E27FC236}">
              <a16:creationId xmlns:a16="http://schemas.microsoft.com/office/drawing/2014/main" id="{30D4D230-FB7E-4ACB-9EB9-561C98870675}"/>
            </a:ext>
          </a:extLst>
        </xdr:cNvPr>
        <xdr:cNvCxnSpPr/>
      </xdr:nvCxnSpPr>
      <xdr:spPr>
        <a:xfrm>
          <a:off x="19885660" y="1476374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163085</xdr:rowOff>
    </xdr:from>
    <xdr:ext cx="469744" cy="259045"/>
    <xdr:sp macro="" textlink="">
      <xdr:nvSpPr>
        <xdr:cNvPr id="710" name="【児童館】&#10;一人当たり面積最大値テキスト">
          <a:extLst>
            <a:ext uri="{FF2B5EF4-FFF2-40B4-BE49-F238E27FC236}">
              <a16:creationId xmlns:a16="http://schemas.microsoft.com/office/drawing/2014/main" id="{D94333D0-B75B-48D3-A94E-80C6EA2D8C36}"/>
            </a:ext>
          </a:extLst>
        </xdr:cNvPr>
        <xdr:cNvSpPr txBox="1"/>
      </xdr:nvSpPr>
      <xdr:spPr>
        <a:xfrm>
          <a:off x="19985990" y="13366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44958</xdr:rowOff>
    </xdr:from>
    <xdr:to>
      <xdr:col>116</xdr:col>
      <xdr:colOff>152400</xdr:colOff>
      <xdr:row>79</xdr:row>
      <xdr:rowOff>44958</xdr:rowOff>
    </xdr:to>
    <xdr:cxnSp macro="">
      <xdr:nvCxnSpPr>
        <xdr:cNvPr id="711" name="直線コネクタ 710">
          <a:extLst>
            <a:ext uri="{FF2B5EF4-FFF2-40B4-BE49-F238E27FC236}">
              <a16:creationId xmlns:a16="http://schemas.microsoft.com/office/drawing/2014/main" id="{47CE063A-A6A3-4B41-BE94-CC44C5DD2E25}"/>
            </a:ext>
          </a:extLst>
        </xdr:cNvPr>
        <xdr:cNvCxnSpPr/>
      </xdr:nvCxnSpPr>
      <xdr:spPr>
        <a:xfrm>
          <a:off x="19885660" y="135914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12464</xdr:rowOff>
    </xdr:from>
    <xdr:ext cx="469744" cy="259045"/>
    <xdr:sp macro="" textlink="">
      <xdr:nvSpPr>
        <xdr:cNvPr id="712" name="【児童館】&#10;一人当たり面積平均値テキスト">
          <a:extLst>
            <a:ext uri="{FF2B5EF4-FFF2-40B4-BE49-F238E27FC236}">
              <a16:creationId xmlns:a16="http://schemas.microsoft.com/office/drawing/2014/main" id="{C8DF14C4-D319-4078-AF56-46673A851692}"/>
            </a:ext>
          </a:extLst>
        </xdr:cNvPr>
        <xdr:cNvSpPr txBox="1"/>
      </xdr:nvSpPr>
      <xdr:spPr>
        <a:xfrm>
          <a:off x="19985990" y="144180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161037</xdr:rowOff>
    </xdr:from>
    <xdr:to>
      <xdr:col>116</xdr:col>
      <xdr:colOff>114300</xdr:colOff>
      <xdr:row>85</xdr:row>
      <xdr:rowOff>91187</xdr:rowOff>
    </xdr:to>
    <xdr:sp macro="" textlink="">
      <xdr:nvSpPr>
        <xdr:cNvPr id="713" name="フローチャート: 判断 712">
          <a:extLst>
            <a:ext uri="{FF2B5EF4-FFF2-40B4-BE49-F238E27FC236}">
              <a16:creationId xmlns:a16="http://schemas.microsoft.com/office/drawing/2014/main" id="{DA438C4A-EE9E-4DDE-8D8E-A0254E0B4F3C}"/>
            </a:ext>
          </a:extLst>
        </xdr:cNvPr>
        <xdr:cNvSpPr/>
      </xdr:nvSpPr>
      <xdr:spPr>
        <a:xfrm>
          <a:off x="19904710" y="14564742"/>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170180</xdr:rowOff>
    </xdr:from>
    <xdr:to>
      <xdr:col>112</xdr:col>
      <xdr:colOff>38100</xdr:colOff>
      <xdr:row>85</xdr:row>
      <xdr:rowOff>100330</xdr:rowOff>
    </xdr:to>
    <xdr:sp macro="" textlink="">
      <xdr:nvSpPr>
        <xdr:cNvPr id="714" name="フローチャート: 判断 713">
          <a:extLst>
            <a:ext uri="{FF2B5EF4-FFF2-40B4-BE49-F238E27FC236}">
              <a16:creationId xmlns:a16="http://schemas.microsoft.com/office/drawing/2014/main" id="{45A65702-2AE8-4CA3-8C64-DD3F71AD8577}"/>
            </a:ext>
          </a:extLst>
        </xdr:cNvPr>
        <xdr:cNvSpPr/>
      </xdr:nvSpPr>
      <xdr:spPr>
        <a:xfrm>
          <a:off x="19161760" y="1457579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170180</xdr:rowOff>
    </xdr:from>
    <xdr:to>
      <xdr:col>107</xdr:col>
      <xdr:colOff>101600</xdr:colOff>
      <xdr:row>85</xdr:row>
      <xdr:rowOff>100330</xdr:rowOff>
    </xdr:to>
    <xdr:sp macro="" textlink="">
      <xdr:nvSpPr>
        <xdr:cNvPr id="715" name="フローチャート: 判断 714">
          <a:extLst>
            <a:ext uri="{FF2B5EF4-FFF2-40B4-BE49-F238E27FC236}">
              <a16:creationId xmlns:a16="http://schemas.microsoft.com/office/drawing/2014/main" id="{EDE2CC0F-4D87-4873-A27B-1D8496CA6558}"/>
            </a:ext>
          </a:extLst>
        </xdr:cNvPr>
        <xdr:cNvSpPr/>
      </xdr:nvSpPr>
      <xdr:spPr>
        <a:xfrm>
          <a:off x="18345150" y="1457579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170180</xdr:rowOff>
    </xdr:from>
    <xdr:to>
      <xdr:col>102</xdr:col>
      <xdr:colOff>165100</xdr:colOff>
      <xdr:row>85</xdr:row>
      <xdr:rowOff>100330</xdr:rowOff>
    </xdr:to>
    <xdr:sp macro="" textlink="">
      <xdr:nvSpPr>
        <xdr:cNvPr id="716" name="フローチャート: 判断 715">
          <a:extLst>
            <a:ext uri="{FF2B5EF4-FFF2-40B4-BE49-F238E27FC236}">
              <a16:creationId xmlns:a16="http://schemas.microsoft.com/office/drawing/2014/main" id="{A266A056-901B-4D46-96D6-784A4EC13A02}"/>
            </a:ext>
          </a:extLst>
        </xdr:cNvPr>
        <xdr:cNvSpPr/>
      </xdr:nvSpPr>
      <xdr:spPr>
        <a:xfrm>
          <a:off x="17547590" y="1457579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156463</xdr:rowOff>
    </xdr:from>
    <xdr:to>
      <xdr:col>98</xdr:col>
      <xdr:colOff>38100</xdr:colOff>
      <xdr:row>85</xdr:row>
      <xdr:rowOff>86613</xdr:rowOff>
    </xdr:to>
    <xdr:sp macro="" textlink="">
      <xdr:nvSpPr>
        <xdr:cNvPr id="717" name="フローチャート: 判断 716">
          <a:extLst>
            <a:ext uri="{FF2B5EF4-FFF2-40B4-BE49-F238E27FC236}">
              <a16:creationId xmlns:a16="http://schemas.microsoft.com/office/drawing/2014/main" id="{A2205CFF-A30B-4B16-A348-84EE37C25058}"/>
            </a:ext>
          </a:extLst>
        </xdr:cNvPr>
        <xdr:cNvSpPr/>
      </xdr:nvSpPr>
      <xdr:spPr>
        <a:xfrm>
          <a:off x="16761460" y="1456016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4686C1A8-C872-4FA3-9441-8D8FEFB44518}"/>
            </a:ext>
          </a:extLst>
        </xdr:cNvPr>
        <xdr:cNvSpPr txBox="1"/>
      </xdr:nvSpPr>
      <xdr:spPr>
        <a:xfrm>
          <a:off x="197764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F496B215-AE89-4F87-9657-D49187D9E997}"/>
            </a:ext>
          </a:extLst>
        </xdr:cNvPr>
        <xdr:cNvSpPr txBox="1"/>
      </xdr:nvSpPr>
      <xdr:spPr>
        <a:xfrm>
          <a:off x="19033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D758A027-E478-4F65-84F1-967BF36B4BE4}"/>
            </a:ext>
          </a:extLst>
        </xdr:cNvPr>
        <xdr:cNvSpPr txBox="1"/>
      </xdr:nvSpPr>
      <xdr:spPr>
        <a:xfrm>
          <a:off x="18228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FF78FF34-DA38-4CD8-A5C6-3FBA9C8D3DA7}"/>
            </a:ext>
          </a:extLst>
        </xdr:cNvPr>
        <xdr:cNvSpPr txBox="1"/>
      </xdr:nvSpPr>
      <xdr:spPr>
        <a:xfrm>
          <a:off x="17430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id="{B6A8056A-78EC-486E-A298-27D15CA1949E}"/>
            </a:ext>
          </a:extLst>
        </xdr:cNvPr>
        <xdr:cNvSpPr txBox="1"/>
      </xdr:nvSpPr>
      <xdr:spPr>
        <a:xfrm>
          <a:off x="166331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49022</xdr:rowOff>
    </xdr:from>
    <xdr:to>
      <xdr:col>116</xdr:col>
      <xdr:colOff>114300</xdr:colOff>
      <xdr:row>85</xdr:row>
      <xdr:rowOff>150622</xdr:rowOff>
    </xdr:to>
    <xdr:sp macro="" textlink="">
      <xdr:nvSpPr>
        <xdr:cNvPr id="723" name="楕円 722">
          <a:extLst>
            <a:ext uri="{FF2B5EF4-FFF2-40B4-BE49-F238E27FC236}">
              <a16:creationId xmlns:a16="http://schemas.microsoft.com/office/drawing/2014/main" id="{99AC9441-E3CA-4133-BE2F-095E536DC563}"/>
            </a:ext>
          </a:extLst>
        </xdr:cNvPr>
        <xdr:cNvSpPr/>
      </xdr:nvSpPr>
      <xdr:spPr>
        <a:xfrm>
          <a:off x="19904710" y="14624177"/>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139463</xdr:rowOff>
    </xdr:from>
    <xdr:ext cx="469744" cy="259045"/>
    <xdr:sp macro="" textlink="">
      <xdr:nvSpPr>
        <xdr:cNvPr id="724" name="【児童館】&#10;一人当たり面積該当値テキスト">
          <a:extLst>
            <a:ext uri="{FF2B5EF4-FFF2-40B4-BE49-F238E27FC236}">
              <a16:creationId xmlns:a16="http://schemas.microsoft.com/office/drawing/2014/main" id="{282587A8-46EE-498F-9A9B-2EEC596597FE}"/>
            </a:ext>
          </a:extLst>
        </xdr:cNvPr>
        <xdr:cNvSpPr txBox="1"/>
      </xdr:nvSpPr>
      <xdr:spPr>
        <a:xfrm>
          <a:off x="19985990" y="14537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117602</xdr:rowOff>
    </xdr:from>
    <xdr:to>
      <xdr:col>112</xdr:col>
      <xdr:colOff>38100</xdr:colOff>
      <xdr:row>86</xdr:row>
      <xdr:rowOff>47752</xdr:rowOff>
    </xdr:to>
    <xdr:sp macro="" textlink="">
      <xdr:nvSpPr>
        <xdr:cNvPr id="725" name="楕円 724">
          <a:extLst>
            <a:ext uri="{FF2B5EF4-FFF2-40B4-BE49-F238E27FC236}">
              <a16:creationId xmlns:a16="http://schemas.microsoft.com/office/drawing/2014/main" id="{4E6995E4-92B0-451B-AA32-2679E75DA92C}"/>
            </a:ext>
          </a:extLst>
        </xdr:cNvPr>
        <xdr:cNvSpPr/>
      </xdr:nvSpPr>
      <xdr:spPr>
        <a:xfrm>
          <a:off x="19161760" y="14690852"/>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99822</xdr:rowOff>
    </xdr:from>
    <xdr:to>
      <xdr:col>116</xdr:col>
      <xdr:colOff>63500</xdr:colOff>
      <xdr:row>85</xdr:row>
      <xdr:rowOff>168402</xdr:rowOff>
    </xdr:to>
    <xdr:cxnSp macro="">
      <xdr:nvCxnSpPr>
        <xdr:cNvPr id="726" name="直線コネクタ 725">
          <a:extLst>
            <a:ext uri="{FF2B5EF4-FFF2-40B4-BE49-F238E27FC236}">
              <a16:creationId xmlns:a16="http://schemas.microsoft.com/office/drawing/2014/main" id="{ED60789B-7781-4BE0-B76F-EF61B155AFF1}"/>
            </a:ext>
          </a:extLst>
        </xdr:cNvPr>
        <xdr:cNvCxnSpPr/>
      </xdr:nvCxnSpPr>
      <xdr:spPr>
        <a:xfrm flipV="1">
          <a:off x="19204940" y="14669262"/>
          <a:ext cx="74295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76454</xdr:rowOff>
    </xdr:from>
    <xdr:to>
      <xdr:col>107</xdr:col>
      <xdr:colOff>101600</xdr:colOff>
      <xdr:row>86</xdr:row>
      <xdr:rowOff>6604</xdr:rowOff>
    </xdr:to>
    <xdr:sp macro="" textlink="">
      <xdr:nvSpPr>
        <xdr:cNvPr id="727" name="楕円 726">
          <a:extLst>
            <a:ext uri="{FF2B5EF4-FFF2-40B4-BE49-F238E27FC236}">
              <a16:creationId xmlns:a16="http://schemas.microsoft.com/office/drawing/2014/main" id="{B7F90A2C-9B9D-40F2-9BBE-810A74C3FF3A}"/>
            </a:ext>
          </a:extLst>
        </xdr:cNvPr>
        <xdr:cNvSpPr/>
      </xdr:nvSpPr>
      <xdr:spPr>
        <a:xfrm>
          <a:off x="18345150" y="14649704"/>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127254</xdr:rowOff>
    </xdr:from>
    <xdr:to>
      <xdr:col>111</xdr:col>
      <xdr:colOff>177800</xdr:colOff>
      <xdr:row>85</xdr:row>
      <xdr:rowOff>168402</xdr:rowOff>
    </xdr:to>
    <xdr:cxnSp macro="">
      <xdr:nvCxnSpPr>
        <xdr:cNvPr id="728" name="直線コネクタ 727">
          <a:extLst>
            <a:ext uri="{FF2B5EF4-FFF2-40B4-BE49-F238E27FC236}">
              <a16:creationId xmlns:a16="http://schemas.microsoft.com/office/drawing/2014/main" id="{74E0E828-9A52-4A5C-95FC-AAFD37D22C3D}"/>
            </a:ext>
          </a:extLst>
        </xdr:cNvPr>
        <xdr:cNvCxnSpPr/>
      </xdr:nvCxnSpPr>
      <xdr:spPr>
        <a:xfrm>
          <a:off x="18399760" y="14704314"/>
          <a:ext cx="80518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81026</xdr:rowOff>
    </xdr:from>
    <xdr:to>
      <xdr:col>102</xdr:col>
      <xdr:colOff>165100</xdr:colOff>
      <xdr:row>86</xdr:row>
      <xdr:rowOff>11176</xdr:rowOff>
    </xdr:to>
    <xdr:sp macro="" textlink="">
      <xdr:nvSpPr>
        <xdr:cNvPr id="729" name="楕円 728">
          <a:extLst>
            <a:ext uri="{FF2B5EF4-FFF2-40B4-BE49-F238E27FC236}">
              <a16:creationId xmlns:a16="http://schemas.microsoft.com/office/drawing/2014/main" id="{B4E906EC-6057-4BF3-A59F-2BE606013BB2}"/>
            </a:ext>
          </a:extLst>
        </xdr:cNvPr>
        <xdr:cNvSpPr/>
      </xdr:nvSpPr>
      <xdr:spPr>
        <a:xfrm>
          <a:off x="17547590" y="14656181"/>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127254</xdr:rowOff>
    </xdr:from>
    <xdr:to>
      <xdr:col>107</xdr:col>
      <xdr:colOff>50800</xdr:colOff>
      <xdr:row>85</xdr:row>
      <xdr:rowOff>131826</xdr:rowOff>
    </xdr:to>
    <xdr:cxnSp macro="">
      <xdr:nvCxnSpPr>
        <xdr:cNvPr id="730" name="直線コネクタ 729">
          <a:extLst>
            <a:ext uri="{FF2B5EF4-FFF2-40B4-BE49-F238E27FC236}">
              <a16:creationId xmlns:a16="http://schemas.microsoft.com/office/drawing/2014/main" id="{6CA231A4-A0FC-4928-8EA2-BDBDD0549FE8}"/>
            </a:ext>
          </a:extLst>
        </xdr:cNvPr>
        <xdr:cNvCxnSpPr/>
      </xdr:nvCxnSpPr>
      <xdr:spPr>
        <a:xfrm flipV="1">
          <a:off x="17602200" y="14704314"/>
          <a:ext cx="79756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81026</xdr:rowOff>
    </xdr:from>
    <xdr:to>
      <xdr:col>98</xdr:col>
      <xdr:colOff>38100</xdr:colOff>
      <xdr:row>86</xdr:row>
      <xdr:rowOff>11176</xdr:rowOff>
    </xdr:to>
    <xdr:sp macro="" textlink="">
      <xdr:nvSpPr>
        <xdr:cNvPr id="731" name="楕円 730">
          <a:extLst>
            <a:ext uri="{FF2B5EF4-FFF2-40B4-BE49-F238E27FC236}">
              <a16:creationId xmlns:a16="http://schemas.microsoft.com/office/drawing/2014/main" id="{85394148-8183-4706-9B26-83741A17E7AD}"/>
            </a:ext>
          </a:extLst>
        </xdr:cNvPr>
        <xdr:cNvSpPr/>
      </xdr:nvSpPr>
      <xdr:spPr>
        <a:xfrm>
          <a:off x="16761460" y="1465618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131826</xdr:rowOff>
    </xdr:from>
    <xdr:to>
      <xdr:col>102</xdr:col>
      <xdr:colOff>114300</xdr:colOff>
      <xdr:row>85</xdr:row>
      <xdr:rowOff>131826</xdr:rowOff>
    </xdr:to>
    <xdr:cxnSp macro="">
      <xdr:nvCxnSpPr>
        <xdr:cNvPr id="732" name="直線コネクタ 731">
          <a:extLst>
            <a:ext uri="{FF2B5EF4-FFF2-40B4-BE49-F238E27FC236}">
              <a16:creationId xmlns:a16="http://schemas.microsoft.com/office/drawing/2014/main" id="{779A5253-ED22-4CFA-8ADF-7A16CAA1D786}"/>
            </a:ext>
          </a:extLst>
        </xdr:cNvPr>
        <xdr:cNvCxnSpPr/>
      </xdr:nvCxnSpPr>
      <xdr:spPr>
        <a:xfrm>
          <a:off x="16804640" y="14708886"/>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116857</xdr:rowOff>
    </xdr:from>
    <xdr:ext cx="469744" cy="259045"/>
    <xdr:sp macro="" textlink="">
      <xdr:nvSpPr>
        <xdr:cNvPr id="733" name="n_1aveValue【児童館】&#10;一人当たり面積">
          <a:extLst>
            <a:ext uri="{FF2B5EF4-FFF2-40B4-BE49-F238E27FC236}">
              <a16:creationId xmlns:a16="http://schemas.microsoft.com/office/drawing/2014/main" id="{20B791A8-AC3E-494B-8C4D-84E39866ABD9}"/>
            </a:ext>
          </a:extLst>
        </xdr:cNvPr>
        <xdr:cNvSpPr txBox="1"/>
      </xdr:nvSpPr>
      <xdr:spPr>
        <a:xfrm>
          <a:off x="18982132" y="1434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116857</xdr:rowOff>
    </xdr:from>
    <xdr:ext cx="469744" cy="259045"/>
    <xdr:sp macro="" textlink="">
      <xdr:nvSpPr>
        <xdr:cNvPr id="734" name="n_2aveValue【児童館】&#10;一人当たり面積">
          <a:extLst>
            <a:ext uri="{FF2B5EF4-FFF2-40B4-BE49-F238E27FC236}">
              <a16:creationId xmlns:a16="http://schemas.microsoft.com/office/drawing/2014/main" id="{2106278C-67E4-44F7-8758-DC9C65BC06DC}"/>
            </a:ext>
          </a:extLst>
        </xdr:cNvPr>
        <xdr:cNvSpPr txBox="1"/>
      </xdr:nvSpPr>
      <xdr:spPr>
        <a:xfrm>
          <a:off x="18182032" y="1434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116857</xdr:rowOff>
    </xdr:from>
    <xdr:ext cx="469744" cy="259045"/>
    <xdr:sp macro="" textlink="">
      <xdr:nvSpPr>
        <xdr:cNvPr id="735" name="n_3aveValue【児童館】&#10;一人当たり面積">
          <a:extLst>
            <a:ext uri="{FF2B5EF4-FFF2-40B4-BE49-F238E27FC236}">
              <a16:creationId xmlns:a16="http://schemas.microsoft.com/office/drawing/2014/main" id="{03B414DC-783C-47C0-9FD5-809F4E3F5DC9}"/>
            </a:ext>
          </a:extLst>
        </xdr:cNvPr>
        <xdr:cNvSpPr txBox="1"/>
      </xdr:nvSpPr>
      <xdr:spPr>
        <a:xfrm>
          <a:off x="17384472" y="1434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103140</xdr:rowOff>
    </xdr:from>
    <xdr:ext cx="469744" cy="259045"/>
    <xdr:sp macro="" textlink="">
      <xdr:nvSpPr>
        <xdr:cNvPr id="736" name="n_4aveValue【児童館】&#10;一人当たり面積">
          <a:extLst>
            <a:ext uri="{FF2B5EF4-FFF2-40B4-BE49-F238E27FC236}">
              <a16:creationId xmlns:a16="http://schemas.microsoft.com/office/drawing/2014/main" id="{0B53ECF9-E351-4DBE-8D05-71CFB085C443}"/>
            </a:ext>
          </a:extLst>
        </xdr:cNvPr>
        <xdr:cNvSpPr txBox="1"/>
      </xdr:nvSpPr>
      <xdr:spPr>
        <a:xfrm>
          <a:off x="16588817" y="14331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38879</xdr:rowOff>
    </xdr:from>
    <xdr:ext cx="469744" cy="259045"/>
    <xdr:sp macro="" textlink="">
      <xdr:nvSpPr>
        <xdr:cNvPr id="737" name="n_1mainValue【児童館】&#10;一人当たり面積">
          <a:extLst>
            <a:ext uri="{FF2B5EF4-FFF2-40B4-BE49-F238E27FC236}">
              <a16:creationId xmlns:a16="http://schemas.microsoft.com/office/drawing/2014/main" id="{28F9964C-EEAC-4406-9C3C-CE24FCE78A9D}"/>
            </a:ext>
          </a:extLst>
        </xdr:cNvPr>
        <xdr:cNvSpPr txBox="1"/>
      </xdr:nvSpPr>
      <xdr:spPr>
        <a:xfrm>
          <a:off x="18982132" y="1478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169181</xdr:rowOff>
    </xdr:from>
    <xdr:ext cx="469744" cy="259045"/>
    <xdr:sp macro="" textlink="">
      <xdr:nvSpPr>
        <xdr:cNvPr id="738" name="n_2mainValue【児童館】&#10;一人当たり面積">
          <a:extLst>
            <a:ext uri="{FF2B5EF4-FFF2-40B4-BE49-F238E27FC236}">
              <a16:creationId xmlns:a16="http://schemas.microsoft.com/office/drawing/2014/main" id="{370FE65B-E84A-420F-AC14-09CE7F0E61E9}"/>
            </a:ext>
          </a:extLst>
        </xdr:cNvPr>
        <xdr:cNvSpPr txBox="1"/>
      </xdr:nvSpPr>
      <xdr:spPr>
        <a:xfrm>
          <a:off x="18182032" y="14746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2303</xdr:rowOff>
    </xdr:from>
    <xdr:ext cx="469744" cy="259045"/>
    <xdr:sp macro="" textlink="">
      <xdr:nvSpPr>
        <xdr:cNvPr id="739" name="n_3mainValue【児童館】&#10;一人当たり面積">
          <a:extLst>
            <a:ext uri="{FF2B5EF4-FFF2-40B4-BE49-F238E27FC236}">
              <a16:creationId xmlns:a16="http://schemas.microsoft.com/office/drawing/2014/main" id="{6FE49DAE-1DA8-4BEF-BE7A-4EEE440BAD0C}"/>
            </a:ext>
          </a:extLst>
        </xdr:cNvPr>
        <xdr:cNvSpPr txBox="1"/>
      </xdr:nvSpPr>
      <xdr:spPr>
        <a:xfrm>
          <a:off x="17384472" y="14747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2303</xdr:rowOff>
    </xdr:from>
    <xdr:ext cx="469744" cy="259045"/>
    <xdr:sp macro="" textlink="">
      <xdr:nvSpPr>
        <xdr:cNvPr id="740" name="n_4mainValue【児童館】&#10;一人当たり面積">
          <a:extLst>
            <a:ext uri="{FF2B5EF4-FFF2-40B4-BE49-F238E27FC236}">
              <a16:creationId xmlns:a16="http://schemas.microsoft.com/office/drawing/2014/main" id="{E7F60F93-7819-41C9-9958-9E967FAE67D0}"/>
            </a:ext>
          </a:extLst>
        </xdr:cNvPr>
        <xdr:cNvSpPr txBox="1"/>
      </xdr:nvSpPr>
      <xdr:spPr>
        <a:xfrm>
          <a:off x="16588817" y="14747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1" name="正方形/長方形 740">
          <a:extLst>
            <a:ext uri="{FF2B5EF4-FFF2-40B4-BE49-F238E27FC236}">
              <a16:creationId xmlns:a16="http://schemas.microsoft.com/office/drawing/2014/main" id="{E57CECAC-6B23-44F3-BD21-7E3FCED5DF0B}"/>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2" name="正方形/長方形 741">
          <a:extLst>
            <a:ext uri="{FF2B5EF4-FFF2-40B4-BE49-F238E27FC236}">
              <a16:creationId xmlns:a16="http://schemas.microsoft.com/office/drawing/2014/main" id="{F4AD91F4-5900-4DC9-9C68-C8850CFF49CA}"/>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3" name="正方形/長方形 742">
          <a:extLst>
            <a:ext uri="{FF2B5EF4-FFF2-40B4-BE49-F238E27FC236}">
              <a16:creationId xmlns:a16="http://schemas.microsoft.com/office/drawing/2014/main" id="{D4355FEB-7B4C-4092-BD25-481F394CCB59}"/>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4" name="正方形/長方形 743">
          <a:extLst>
            <a:ext uri="{FF2B5EF4-FFF2-40B4-BE49-F238E27FC236}">
              <a16:creationId xmlns:a16="http://schemas.microsoft.com/office/drawing/2014/main" id="{0FBDF029-5EA7-44CF-899C-5938EC7BA969}"/>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5" name="正方形/長方形 744">
          <a:extLst>
            <a:ext uri="{FF2B5EF4-FFF2-40B4-BE49-F238E27FC236}">
              <a16:creationId xmlns:a16="http://schemas.microsoft.com/office/drawing/2014/main" id="{53823C1F-44A6-40B9-82D7-678F19FCF60D}"/>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6" name="正方形/長方形 745">
          <a:extLst>
            <a:ext uri="{FF2B5EF4-FFF2-40B4-BE49-F238E27FC236}">
              <a16:creationId xmlns:a16="http://schemas.microsoft.com/office/drawing/2014/main" id="{C4364648-190C-4993-82B5-85A059E59EED}"/>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7" name="正方形/長方形 746">
          <a:extLst>
            <a:ext uri="{FF2B5EF4-FFF2-40B4-BE49-F238E27FC236}">
              <a16:creationId xmlns:a16="http://schemas.microsoft.com/office/drawing/2014/main" id="{352772FA-DB77-42F0-B193-364B21CB4161}"/>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8" name="正方形/長方形 747">
          <a:extLst>
            <a:ext uri="{FF2B5EF4-FFF2-40B4-BE49-F238E27FC236}">
              <a16:creationId xmlns:a16="http://schemas.microsoft.com/office/drawing/2014/main" id="{CB67BC13-A9C0-45C8-91BC-799EB4A9E18E}"/>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9" name="テキスト ボックス 748">
          <a:extLst>
            <a:ext uri="{FF2B5EF4-FFF2-40B4-BE49-F238E27FC236}">
              <a16:creationId xmlns:a16="http://schemas.microsoft.com/office/drawing/2014/main" id="{7D469097-73B7-4DA9-9526-CEA2599F220C}"/>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0" name="直線コネクタ 749">
          <a:extLst>
            <a:ext uri="{FF2B5EF4-FFF2-40B4-BE49-F238E27FC236}">
              <a16:creationId xmlns:a16="http://schemas.microsoft.com/office/drawing/2014/main" id="{F0400A40-9711-45C6-A1E2-1A52ACD00133}"/>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1" name="テキスト ボックス 750">
          <a:extLst>
            <a:ext uri="{FF2B5EF4-FFF2-40B4-BE49-F238E27FC236}">
              <a16:creationId xmlns:a16="http://schemas.microsoft.com/office/drawing/2014/main" id="{02ADAC8D-22F8-483A-8692-8A36F7FA1AD2}"/>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2" name="直線コネクタ 751">
          <a:extLst>
            <a:ext uri="{FF2B5EF4-FFF2-40B4-BE49-F238E27FC236}">
              <a16:creationId xmlns:a16="http://schemas.microsoft.com/office/drawing/2014/main" id="{452EFA0B-4441-463F-9BE2-DC7E0007FC6C}"/>
            </a:ext>
          </a:extLst>
        </xdr:cNvPr>
        <xdr:cNvCxnSpPr/>
      </xdr:nvCxnSpPr>
      <xdr:spPr>
        <a:xfrm>
          <a:off x="1120394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3" name="テキスト ボックス 752">
          <a:extLst>
            <a:ext uri="{FF2B5EF4-FFF2-40B4-BE49-F238E27FC236}">
              <a16:creationId xmlns:a16="http://schemas.microsoft.com/office/drawing/2014/main" id="{2310185A-0248-4FA2-A08C-4E8170FBDD20}"/>
            </a:ext>
          </a:extLst>
        </xdr:cNvPr>
        <xdr:cNvSpPr txBox="1"/>
      </xdr:nvSpPr>
      <xdr:spPr>
        <a:xfrm>
          <a:off x="10801531"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4" name="直線コネクタ 753">
          <a:extLst>
            <a:ext uri="{FF2B5EF4-FFF2-40B4-BE49-F238E27FC236}">
              <a16:creationId xmlns:a16="http://schemas.microsoft.com/office/drawing/2014/main" id="{C3B50712-E6BB-4015-A5EC-21F0491B04CF}"/>
            </a:ext>
          </a:extLst>
        </xdr:cNvPr>
        <xdr:cNvCxnSpPr/>
      </xdr:nvCxnSpPr>
      <xdr:spPr>
        <a:xfrm>
          <a:off x="1120394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5" name="テキスト ボックス 754">
          <a:extLst>
            <a:ext uri="{FF2B5EF4-FFF2-40B4-BE49-F238E27FC236}">
              <a16:creationId xmlns:a16="http://schemas.microsoft.com/office/drawing/2014/main" id="{B38EBB09-8748-4675-BE0B-4187B61FA209}"/>
            </a:ext>
          </a:extLst>
        </xdr:cNvPr>
        <xdr:cNvSpPr txBox="1"/>
      </xdr:nvSpPr>
      <xdr:spPr>
        <a:xfrm>
          <a:off x="10842791" y="1814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6" name="直線コネクタ 755">
          <a:extLst>
            <a:ext uri="{FF2B5EF4-FFF2-40B4-BE49-F238E27FC236}">
              <a16:creationId xmlns:a16="http://schemas.microsoft.com/office/drawing/2014/main" id="{4A0CFBB0-8690-4770-AB9A-CECA373A1DA5}"/>
            </a:ext>
          </a:extLst>
        </xdr:cNvPr>
        <xdr:cNvCxnSpPr/>
      </xdr:nvCxnSpPr>
      <xdr:spPr>
        <a:xfrm>
          <a:off x="1120394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7" name="テキスト ボックス 756">
          <a:extLst>
            <a:ext uri="{FF2B5EF4-FFF2-40B4-BE49-F238E27FC236}">
              <a16:creationId xmlns:a16="http://schemas.microsoft.com/office/drawing/2014/main" id="{7A8E09A5-C997-4F8A-9479-804A9CCE2A23}"/>
            </a:ext>
          </a:extLst>
        </xdr:cNvPr>
        <xdr:cNvSpPr txBox="1"/>
      </xdr:nvSpPr>
      <xdr:spPr>
        <a:xfrm>
          <a:off x="10842791" y="1776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8" name="直線コネクタ 757">
          <a:extLst>
            <a:ext uri="{FF2B5EF4-FFF2-40B4-BE49-F238E27FC236}">
              <a16:creationId xmlns:a16="http://schemas.microsoft.com/office/drawing/2014/main" id="{D423EE74-9388-4DB2-9D5A-6798BFD526CB}"/>
            </a:ext>
          </a:extLst>
        </xdr:cNvPr>
        <xdr:cNvCxnSpPr/>
      </xdr:nvCxnSpPr>
      <xdr:spPr>
        <a:xfrm>
          <a:off x="1120394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9" name="テキスト ボックス 758">
          <a:extLst>
            <a:ext uri="{FF2B5EF4-FFF2-40B4-BE49-F238E27FC236}">
              <a16:creationId xmlns:a16="http://schemas.microsoft.com/office/drawing/2014/main" id="{3FF3E468-F4CD-4A8D-9704-61C806B8BE77}"/>
            </a:ext>
          </a:extLst>
        </xdr:cNvPr>
        <xdr:cNvSpPr txBox="1"/>
      </xdr:nvSpPr>
      <xdr:spPr>
        <a:xfrm>
          <a:off x="10842791" y="1738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60" name="直線コネクタ 759">
          <a:extLst>
            <a:ext uri="{FF2B5EF4-FFF2-40B4-BE49-F238E27FC236}">
              <a16:creationId xmlns:a16="http://schemas.microsoft.com/office/drawing/2014/main" id="{3494373F-081C-489D-9CCF-C81520D47D7B}"/>
            </a:ext>
          </a:extLst>
        </xdr:cNvPr>
        <xdr:cNvCxnSpPr/>
      </xdr:nvCxnSpPr>
      <xdr:spPr>
        <a:xfrm>
          <a:off x="1120394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61" name="テキスト ボックス 760">
          <a:extLst>
            <a:ext uri="{FF2B5EF4-FFF2-40B4-BE49-F238E27FC236}">
              <a16:creationId xmlns:a16="http://schemas.microsoft.com/office/drawing/2014/main" id="{DE3B5D5A-62F9-4224-8EBE-92CC8B6F9518}"/>
            </a:ext>
          </a:extLst>
        </xdr:cNvPr>
        <xdr:cNvSpPr txBox="1"/>
      </xdr:nvSpPr>
      <xdr:spPr>
        <a:xfrm>
          <a:off x="10842791" y="17000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2" name="直線コネクタ 761">
          <a:extLst>
            <a:ext uri="{FF2B5EF4-FFF2-40B4-BE49-F238E27FC236}">
              <a16:creationId xmlns:a16="http://schemas.microsoft.com/office/drawing/2014/main" id="{6947EE8A-97F9-4677-8B71-5021121498D9}"/>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3" name="テキスト ボックス 762">
          <a:extLst>
            <a:ext uri="{FF2B5EF4-FFF2-40B4-BE49-F238E27FC236}">
              <a16:creationId xmlns:a16="http://schemas.microsoft.com/office/drawing/2014/main" id="{5A8E495A-C3B2-470E-A76C-D38B58CEC026}"/>
            </a:ext>
          </a:extLst>
        </xdr:cNvPr>
        <xdr:cNvSpPr txBox="1"/>
      </xdr:nvSpPr>
      <xdr:spPr>
        <a:xfrm>
          <a:off x="10905006" y="1662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4" name="【公民館】&#10;有形固定資産減価償却率グラフ枠">
          <a:extLst>
            <a:ext uri="{FF2B5EF4-FFF2-40B4-BE49-F238E27FC236}">
              <a16:creationId xmlns:a16="http://schemas.microsoft.com/office/drawing/2014/main" id="{17E744AE-C065-4BDC-AE2D-FC1D2FFD306E}"/>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55245</xdr:rowOff>
    </xdr:from>
    <xdr:to>
      <xdr:col>85</xdr:col>
      <xdr:colOff>126364</xdr:colOff>
      <xdr:row>108</xdr:row>
      <xdr:rowOff>152400</xdr:rowOff>
    </xdr:to>
    <xdr:cxnSp macro="">
      <xdr:nvCxnSpPr>
        <xdr:cNvPr id="765" name="直線コネクタ 764">
          <a:extLst>
            <a:ext uri="{FF2B5EF4-FFF2-40B4-BE49-F238E27FC236}">
              <a16:creationId xmlns:a16="http://schemas.microsoft.com/office/drawing/2014/main" id="{4ECCECD4-CE66-42DB-9962-AC0BE2A17D86}"/>
            </a:ext>
          </a:extLst>
        </xdr:cNvPr>
        <xdr:cNvCxnSpPr/>
      </xdr:nvCxnSpPr>
      <xdr:spPr>
        <a:xfrm flipV="1">
          <a:off x="14703424" y="17204055"/>
          <a:ext cx="0" cy="14649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66" name="【公民館】&#10;有形固定資産減価償却率最小値テキスト">
          <a:extLst>
            <a:ext uri="{FF2B5EF4-FFF2-40B4-BE49-F238E27FC236}">
              <a16:creationId xmlns:a16="http://schemas.microsoft.com/office/drawing/2014/main" id="{B4F20ED1-DEEE-454E-9341-8450EF530B14}"/>
            </a:ext>
          </a:extLst>
        </xdr:cNvPr>
        <xdr:cNvSpPr txBox="1"/>
      </xdr:nvSpPr>
      <xdr:spPr>
        <a:xfrm>
          <a:off x="14742160" y="1867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67" name="直線コネクタ 766">
          <a:extLst>
            <a:ext uri="{FF2B5EF4-FFF2-40B4-BE49-F238E27FC236}">
              <a16:creationId xmlns:a16="http://schemas.microsoft.com/office/drawing/2014/main" id="{30D6A9E5-D1AA-41FC-9876-25DE926FC221}"/>
            </a:ext>
          </a:extLst>
        </xdr:cNvPr>
        <xdr:cNvCxnSpPr/>
      </xdr:nvCxnSpPr>
      <xdr:spPr>
        <a:xfrm>
          <a:off x="14611350" y="1866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1922</xdr:rowOff>
    </xdr:from>
    <xdr:ext cx="405111" cy="259045"/>
    <xdr:sp macro="" textlink="">
      <xdr:nvSpPr>
        <xdr:cNvPr id="768" name="【公民館】&#10;有形固定資産減価償却率最大値テキスト">
          <a:extLst>
            <a:ext uri="{FF2B5EF4-FFF2-40B4-BE49-F238E27FC236}">
              <a16:creationId xmlns:a16="http://schemas.microsoft.com/office/drawing/2014/main" id="{BBF30DEB-1EFD-411D-B5EF-BF8A77A20EE6}"/>
            </a:ext>
          </a:extLst>
        </xdr:cNvPr>
        <xdr:cNvSpPr txBox="1"/>
      </xdr:nvSpPr>
      <xdr:spPr>
        <a:xfrm>
          <a:off x="14742160" y="16975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55245</xdr:rowOff>
    </xdr:from>
    <xdr:to>
      <xdr:col>86</xdr:col>
      <xdr:colOff>25400</xdr:colOff>
      <xdr:row>100</xdr:row>
      <xdr:rowOff>55245</xdr:rowOff>
    </xdr:to>
    <xdr:cxnSp macro="">
      <xdr:nvCxnSpPr>
        <xdr:cNvPr id="769" name="直線コネクタ 768">
          <a:extLst>
            <a:ext uri="{FF2B5EF4-FFF2-40B4-BE49-F238E27FC236}">
              <a16:creationId xmlns:a16="http://schemas.microsoft.com/office/drawing/2014/main" id="{0BEAA625-2EDA-4992-A43D-A6923FE0F5DC}"/>
            </a:ext>
          </a:extLst>
        </xdr:cNvPr>
        <xdr:cNvCxnSpPr/>
      </xdr:nvCxnSpPr>
      <xdr:spPr>
        <a:xfrm>
          <a:off x="14611350" y="172040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109238</xdr:rowOff>
    </xdr:from>
    <xdr:ext cx="405111" cy="259045"/>
    <xdr:sp macro="" textlink="">
      <xdr:nvSpPr>
        <xdr:cNvPr id="770" name="【公民館】&#10;有形固定資産減価償却率平均値テキスト">
          <a:extLst>
            <a:ext uri="{FF2B5EF4-FFF2-40B4-BE49-F238E27FC236}">
              <a16:creationId xmlns:a16="http://schemas.microsoft.com/office/drawing/2014/main" id="{8406FBFF-E507-4474-A5C5-FCA93B311B9C}"/>
            </a:ext>
          </a:extLst>
        </xdr:cNvPr>
        <xdr:cNvSpPr txBox="1"/>
      </xdr:nvSpPr>
      <xdr:spPr>
        <a:xfrm>
          <a:off x="14742160" y="179381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86361</xdr:rowOff>
    </xdr:from>
    <xdr:to>
      <xdr:col>85</xdr:col>
      <xdr:colOff>177800</xdr:colOff>
      <xdr:row>106</xdr:row>
      <xdr:rowOff>16511</xdr:rowOff>
    </xdr:to>
    <xdr:sp macro="" textlink="">
      <xdr:nvSpPr>
        <xdr:cNvPr id="771" name="フローチャート: 判断 770">
          <a:extLst>
            <a:ext uri="{FF2B5EF4-FFF2-40B4-BE49-F238E27FC236}">
              <a16:creationId xmlns:a16="http://schemas.microsoft.com/office/drawing/2014/main" id="{6EB77983-8DE5-4CF7-8BFE-B0AD2EE7FFAD}"/>
            </a:ext>
          </a:extLst>
        </xdr:cNvPr>
        <xdr:cNvSpPr/>
      </xdr:nvSpPr>
      <xdr:spPr>
        <a:xfrm>
          <a:off x="14649450" y="1809051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80645</xdr:rowOff>
    </xdr:from>
    <xdr:to>
      <xdr:col>81</xdr:col>
      <xdr:colOff>101600</xdr:colOff>
      <xdr:row>106</xdr:row>
      <xdr:rowOff>10795</xdr:rowOff>
    </xdr:to>
    <xdr:sp macro="" textlink="">
      <xdr:nvSpPr>
        <xdr:cNvPr id="772" name="フローチャート: 判断 771">
          <a:extLst>
            <a:ext uri="{FF2B5EF4-FFF2-40B4-BE49-F238E27FC236}">
              <a16:creationId xmlns:a16="http://schemas.microsoft.com/office/drawing/2014/main" id="{43810321-2065-4328-9257-9E6BC17BE33A}"/>
            </a:ext>
          </a:extLst>
        </xdr:cNvPr>
        <xdr:cNvSpPr/>
      </xdr:nvSpPr>
      <xdr:spPr>
        <a:xfrm>
          <a:off x="13887450" y="1808480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38736</xdr:rowOff>
    </xdr:from>
    <xdr:to>
      <xdr:col>76</xdr:col>
      <xdr:colOff>165100</xdr:colOff>
      <xdr:row>105</xdr:row>
      <xdr:rowOff>140336</xdr:rowOff>
    </xdr:to>
    <xdr:sp macro="" textlink="">
      <xdr:nvSpPr>
        <xdr:cNvPr id="773" name="フローチャート: 判断 772">
          <a:extLst>
            <a:ext uri="{FF2B5EF4-FFF2-40B4-BE49-F238E27FC236}">
              <a16:creationId xmlns:a16="http://schemas.microsoft.com/office/drawing/2014/main" id="{88A88256-3796-4AB3-883B-5D2C9764BCFD}"/>
            </a:ext>
          </a:extLst>
        </xdr:cNvPr>
        <xdr:cNvSpPr/>
      </xdr:nvSpPr>
      <xdr:spPr>
        <a:xfrm>
          <a:off x="13089890" y="18040986"/>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27305</xdr:rowOff>
    </xdr:from>
    <xdr:to>
      <xdr:col>72</xdr:col>
      <xdr:colOff>38100</xdr:colOff>
      <xdr:row>105</xdr:row>
      <xdr:rowOff>128905</xdr:rowOff>
    </xdr:to>
    <xdr:sp macro="" textlink="">
      <xdr:nvSpPr>
        <xdr:cNvPr id="774" name="フローチャート: 判断 773">
          <a:extLst>
            <a:ext uri="{FF2B5EF4-FFF2-40B4-BE49-F238E27FC236}">
              <a16:creationId xmlns:a16="http://schemas.microsoft.com/office/drawing/2014/main" id="{6DF13CA0-A009-49DA-A05E-45CCDBB3BBB5}"/>
            </a:ext>
          </a:extLst>
        </xdr:cNvPr>
        <xdr:cNvSpPr/>
      </xdr:nvSpPr>
      <xdr:spPr>
        <a:xfrm>
          <a:off x="12303760" y="18027650"/>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31114</xdr:rowOff>
    </xdr:from>
    <xdr:to>
      <xdr:col>67</xdr:col>
      <xdr:colOff>101600</xdr:colOff>
      <xdr:row>105</xdr:row>
      <xdr:rowOff>132714</xdr:rowOff>
    </xdr:to>
    <xdr:sp macro="" textlink="">
      <xdr:nvSpPr>
        <xdr:cNvPr id="775" name="フローチャート: 判断 774">
          <a:extLst>
            <a:ext uri="{FF2B5EF4-FFF2-40B4-BE49-F238E27FC236}">
              <a16:creationId xmlns:a16="http://schemas.microsoft.com/office/drawing/2014/main" id="{C69199F5-D5B4-4BD9-A7C5-BBA5B745B48E}"/>
            </a:ext>
          </a:extLst>
        </xdr:cNvPr>
        <xdr:cNvSpPr/>
      </xdr:nvSpPr>
      <xdr:spPr>
        <a:xfrm>
          <a:off x="11487150" y="18031459"/>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46E8A8F4-E999-4014-8FEE-28E805894C7E}"/>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9C95010E-E2B4-4CB0-AA23-18B0C15F0065}"/>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673425B3-2C8E-4676-97C7-497BACCD6936}"/>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06C09D28-FEB3-41F7-8ED8-B402F64CAAD3}"/>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0" name="テキスト ボックス 779">
          <a:extLst>
            <a:ext uri="{FF2B5EF4-FFF2-40B4-BE49-F238E27FC236}">
              <a16:creationId xmlns:a16="http://schemas.microsoft.com/office/drawing/2014/main" id="{EF7E1959-117A-422F-9940-F2494A2BD48D}"/>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55880</xdr:rowOff>
    </xdr:from>
    <xdr:to>
      <xdr:col>85</xdr:col>
      <xdr:colOff>177800</xdr:colOff>
      <xdr:row>106</xdr:row>
      <xdr:rowOff>157480</xdr:rowOff>
    </xdr:to>
    <xdr:sp macro="" textlink="">
      <xdr:nvSpPr>
        <xdr:cNvPr id="781" name="楕円 780">
          <a:extLst>
            <a:ext uri="{FF2B5EF4-FFF2-40B4-BE49-F238E27FC236}">
              <a16:creationId xmlns:a16="http://schemas.microsoft.com/office/drawing/2014/main" id="{226BE0BC-A4A7-4588-808C-D4E368E9A6D7}"/>
            </a:ext>
          </a:extLst>
        </xdr:cNvPr>
        <xdr:cNvSpPr/>
      </xdr:nvSpPr>
      <xdr:spPr>
        <a:xfrm>
          <a:off x="14649450" y="18233390"/>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34307</xdr:rowOff>
    </xdr:from>
    <xdr:ext cx="405111" cy="259045"/>
    <xdr:sp macro="" textlink="">
      <xdr:nvSpPr>
        <xdr:cNvPr id="782" name="【公民館】&#10;有形固定資産減価償却率該当値テキスト">
          <a:extLst>
            <a:ext uri="{FF2B5EF4-FFF2-40B4-BE49-F238E27FC236}">
              <a16:creationId xmlns:a16="http://schemas.microsoft.com/office/drawing/2014/main" id="{846AA66A-F62E-4AAB-8E90-ACEA276AE143}"/>
            </a:ext>
          </a:extLst>
        </xdr:cNvPr>
        <xdr:cNvSpPr txBox="1"/>
      </xdr:nvSpPr>
      <xdr:spPr>
        <a:xfrm>
          <a:off x="14742160" y="18208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19686</xdr:rowOff>
    </xdr:from>
    <xdr:to>
      <xdr:col>81</xdr:col>
      <xdr:colOff>101600</xdr:colOff>
      <xdr:row>106</xdr:row>
      <xdr:rowOff>121286</xdr:rowOff>
    </xdr:to>
    <xdr:sp macro="" textlink="">
      <xdr:nvSpPr>
        <xdr:cNvPr id="783" name="楕円 782">
          <a:extLst>
            <a:ext uri="{FF2B5EF4-FFF2-40B4-BE49-F238E27FC236}">
              <a16:creationId xmlns:a16="http://schemas.microsoft.com/office/drawing/2014/main" id="{1FC5EC9F-830D-4507-A957-CE60135AF87D}"/>
            </a:ext>
          </a:extLst>
        </xdr:cNvPr>
        <xdr:cNvSpPr/>
      </xdr:nvSpPr>
      <xdr:spPr>
        <a:xfrm>
          <a:off x="13887450" y="18189576"/>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70486</xdr:rowOff>
    </xdr:from>
    <xdr:to>
      <xdr:col>85</xdr:col>
      <xdr:colOff>127000</xdr:colOff>
      <xdr:row>106</xdr:row>
      <xdr:rowOff>106680</xdr:rowOff>
    </xdr:to>
    <xdr:cxnSp macro="">
      <xdr:nvCxnSpPr>
        <xdr:cNvPr id="784" name="直線コネクタ 783">
          <a:extLst>
            <a:ext uri="{FF2B5EF4-FFF2-40B4-BE49-F238E27FC236}">
              <a16:creationId xmlns:a16="http://schemas.microsoft.com/office/drawing/2014/main" id="{1C7DCB25-7383-4447-9217-C145F000EE5C}"/>
            </a:ext>
          </a:extLst>
        </xdr:cNvPr>
        <xdr:cNvCxnSpPr/>
      </xdr:nvCxnSpPr>
      <xdr:spPr>
        <a:xfrm>
          <a:off x="13942060" y="18242281"/>
          <a:ext cx="762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122555</xdr:rowOff>
    </xdr:from>
    <xdr:to>
      <xdr:col>76</xdr:col>
      <xdr:colOff>165100</xdr:colOff>
      <xdr:row>106</xdr:row>
      <xdr:rowOff>52705</xdr:rowOff>
    </xdr:to>
    <xdr:sp macro="" textlink="">
      <xdr:nvSpPr>
        <xdr:cNvPr id="785" name="楕円 784">
          <a:extLst>
            <a:ext uri="{FF2B5EF4-FFF2-40B4-BE49-F238E27FC236}">
              <a16:creationId xmlns:a16="http://schemas.microsoft.com/office/drawing/2014/main" id="{6166573A-9FCF-42B8-B0B9-BD82F676B1EF}"/>
            </a:ext>
          </a:extLst>
        </xdr:cNvPr>
        <xdr:cNvSpPr/>
      </xdr:nvSpPr>
      <xdr:spPr>
        <a:xfrm>
          <a:off x="13089890" y="1812671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1905</xdr:rowOff>
    </xdr:from>
    <xdr:to>
      <xdr:col>81</xdr:col>
      <xdr:colOff>50800</xdr:colOff>
      <xdr:row>106</xdr:row>
      <xdr:rowOff>70486</xdr:rowOff>
    </xdr:to>
    <xdr:cxnSp macro="">
      <xdr:nvCxnSpPr>
        <xdr:cNvPr id="786" name="直線コネクタ 785">
          <a:extLst>
            <a:ext uri="{FF2B5EF4-FFF2-40B4-BE49-F238E27FC236}">
              <a16:creationId xmlns:a16="http://schemas.microsoft.com/office/drawing/2014/main" id="{44794E4B-8406-48C2-91D5-E80DFF02CA94}"/>
            </a:ext>
          </a:extLst>
        </xdr:cNvPr>
        <xdr:cNvCxnSpPr/>
      </xdr:nvCxnSpPr>
      <xdr:spPr>
        <a:xfrm>
          <a:off x="13144500" y="18175605"/>
          <a:ext cx="797560" cy="66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88264</xdr:rowOff>
    </xdr:from>
    <xdr:to>
      <xdr:col>72</xdr:col>
      <xdr:colOff>38100</xdr:colOff>
      <xdr:row>106</xdr:row>
      <xdr:rowOff>18414</xdr:rowOff>
    </xdr:to>
    <xdr:sp macro="" textlink="">
      <xdr:nvSpPr>
        <xdr:cNvPr id="787" name="楕円 786">
          <a:extLst>
            <a:ext uri="{FF2B5EF4-FFF2-40B4-BE49-F238E27FC236}">
              <a16:creationId xmlns:a16="http://schemas.microsoft.com/office/drawing/2014/main" id="{3E6D4ADE-21D1-44FA-9977-684095CD53B7}"/>
            </a:ext>
          </a:extLst>
        </xdr:cNvPr>
        <xdr:cNvSpPr/>
      </xdr:nvSpPr>
      <xdr:spPr>
        <a:xfrm>
          <a:off x="12303760" y="1809432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139064</xdr:rowOff>
    </xdr:from>
    <xdr:to>
      <xdr:col>76</xdr:col>
      <xdr:colOff>114300</xdr:colOff>
      <xdr:row>106</xdr:row>
      <xdr:rowOff>1905</xdr:rowOff>
    </xdr:to>
    <xdr:cxnSp macro="">
      <xdr:nvCxnSpPr>
        <xdr:cNvPr id="788" name="直線コネクタ 787">
          <a:extLst>
            <a:ext uri="{FF2B5EF4-FFF2-40B4-BE49-F238E27FC236}">
              <a16:creationId xmlns:a16="http://schemas.microsoft.com/office/drawing/2014/main" id="{396F3710-81C2-4E64-AC4F-D74851353A65}"/>
            </a:ext>
          </a:extLst>
        </xdr:cNvPr>
        <xdr:cNvCxnSpPr/>
      </xdr:nvCxnSpPr>
      <xdr:spPr>
        <a:xfrm>
          <a:off x="12346940" y="18137504"/>
          <a:ext cx="797560" cy="38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44450</xdr:rowOff>
    </xdr:from>
    <xdr:to>
      <xdr:col>67</xdr:col>
      <xdr:colOff>101600</xdr:colOff>
      <xdr:row>105</xdr:row>
      <xdr:rowOff>146050</xdr:rowOff>
    </xdr:to>
    <xdr:sp macro="" textlink="">
      <xdr:nvSpPr>
        <xdr:cNvPr id="789" name="楕円 788">
          <a:extLst>
            <a:ext uri="{FF2B5EF4-FFF2-40B4-BE49-F238E27FC236}">
              <a16:creationId xmlns:a16="http://schemas.microsoft.com/office/drawing/2014/main" id="{506468F0-7514-4FBD-9019-5F4A984F7758}"/>
            </a:ext>
          </a:extLst>
        </xdr:cNvPr>
        <xdr:cNvSpPr/>
      </xdr:nvSpPr>
      <xdr:spPr>
        <a:xfrm>
          <a:off x="11487150" y="1804860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95250</xdr:rowOff>
    </xdr:from>
    <xdr:to>
      <xdr:col>71</xdr:col>
      <xdr:colOff>177800</xdr:colOff>
      <xdr:row>105</xdr:row>
      <xdr:rowOff>139064</xdr:rowOff>
    </xdr:to>
    <xdr:cxnSp macro="">
      <xdr:nvCxnSpPr>
        <xdr:cNvPr id="790" name="直線コネクタ 789">
          <a:extLst>
            <a:ext uri="{FF2B5EF4-FFF2-40B4-BE49-F238E27FC236}">
              <a16:creationId xmlns:a16="http://schemas.microsoft.com/office/drawing/2014/main" id="{5F1552F7-0F58-4FEC-A4E1-3F87BCDC502C}"/>
            </a:ext>
          </a:extLst>
        </xdr:cNvPr>
        <xdr:cNvCxnSpPr/>
      </xdr:nvCxnSpPr>
      <xdr:spPr>
        <a:xfrm>
          <a:off x="11541760" y="18093690"/>
          <a:ext cx="80518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27322</xdr:rowOff>
    </xdr:from>
    <xdr:ext cx="405111" cy="259045"/>
    <xdr:sp macro="" textlink="">
      <xdr:nvSpPr>
        <xdr:cNvPr id="791" name="n_1aveValue【公民館】&#10;有形固定資産減価償却率">
          <a:extLst>
            <a:ext uri="{FF2B5EF4-FFF2-40B4-BE49-F238E27FC236}">
              <a16:creationId xmlns:a16="http://schemas.microsoft.com/office/drawing/2014/main" id="{93FFD63B-9179-45D1-A638-FBACE6C97E34}"/>
            </a:ext>
          </a:extLst>
        </xdr:cNvPr>
        <xdr:cNvSpPr txBox="1"/>
      </xdr:nvSpPr>
      <xdr:spPr>
        <a:xfrm>
          <a:off x="13738234" y="17856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156863</xdr:rowOff>
    </xdr:from>
    <xdr:ext cx="405111" cy="259045"/>
    <xdr:sp macro="" textlink="">
      <xdr:nvSpPr>
        <xdr:cNvPr id="792" name="n_2aveValue【公民館】&#10;有形固定資産減価償却率">
          <a:extLst>
            <a:ext uri="{FF2B5EF4-FFF2-40B4-BE49-F238E27FC236}">
              <a16:creationId xmlns:a16="http://schemas.microsoft.com/office/drawing/2014/main" id="{171DA745-5F80-415B-A418-611E436115EB}"/>
            </a:ext>
          </a:extLst>
        </xdr:cNvPr>
        <xdr:cNvSpPr txBox="1"/>
      </xdr:nvSpPr>
      <xdr:spPr>
        <a:xfrm>
          <a:off x="12957184" y="178181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145432</xdr:rowOff>
    </xdr:from>
    <xdr:ext cx="405111" cy="259045"/>
    <xdr:sp macro="" textlink="">
      <xdr:nvSpPr>
        <xdr:cNvPr id="793" name="n_3aveValue【公民館】&#10;有形固定資産減価償却率">
          <a:extLst>
            <a:ext uri="{FF2B5EF4-FFF2-40B4-BE49-F238E27FC236}">
              <a16:creationId xmlns:a16="http://schemas.microsoft.com/office/drawing/2014/main" id="{083967F4-6FA4-426C-B184-BDA7094D4102}"/>
            </a:ext>
          </a:extLst>
        </xdr:cNvPr>
        <xdr:cNvSpPr txBox="1"/>
      </xdr:nvSpPr>
      <xdr:spPr>
        <a:xfrm>
          <a:off x="12171054" y="1780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149241</xdr:rowOff>
    </xdr:from>
    <xdr:ext cx="405111" cy="259045"/>
    <xdr:sp macro="" textlink="">
      <xdr:nvSpPr>
        <xdr:cNvPr id="794" name="n_4aveValue【公民館】&#10;有形固定資産減価償却率">
          <a:extLst>
            <a:ext uri="{FF2B5EF4-FFF2-40B4-BE49-F238E27FC236}">
              <a16:creationId xmlns:a16="http://schemas.microsoft.com/office/drawing/2014/main" id="{9FC057A2-D82C-4926-B6A4-844B1579A1D8}"/>
            </a:ext>
          </a:extLst>
        </xdr:cNvPr>
        <xdr:cNvSpPr txBox="1"/>
      </xdr:nvSpPr>
      <xdr:spPr>
        <a:xfrm>
          <a:off x="11354444" y="17808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112413</xdr:rowOff>
    </xdr:from>
    <xdr:ext cx="405111" cy="259045"/>
    <xdr:sp macro="" textlink="">
      <xdr:nvSpPr>
        <xdr:cNvPr id="795" name="n_1mainValue【公民館】&#10;有形固定資産減価償却率">
          <a:extLst>
            <a:ext uri="{FF2B5EF4-FFF2-40B4-BE49-F238E27FC236}">
              <a16:creationId xmlns:a16="http://schemas.microsoft.com/office/drawing/2014/main" id="{1E4674C3-B140-4307-AC37-7C1EFAD5EBC9}"/>
            </a:ext>
          </a:extLst>
        </xdr:cNvPr>
        <xdr:cNvSpPr txBox="1"/>
      </xdr:nvSpPr>
      <xdr:spPr>
        <a:xfrm>
          <a:off x="13738234" y="1828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43832</xdr:rowOff>
    </xdr:from>
    <xdr:ext cx="405111" cy="259045"/>
    <xdr:sp macro="" textlink="">
      <xdr:nvSpPr>
        <xdr:cNvPr id="796" name="n_2mainValue【公民館】&#10;有形固定資産減価償却率">
          <a:extLst>
            <a:ext uri="{FF2B5EF4-FFF2-40B4-BE49-F238E27FC236}">
              <a16:creationId xmlns:a16="http://schemas.microsoft.com/office/drawing/2014/main" id="{0837D738-9DD9-4165-AA65-CB96C3AB28EB}"/>
            </a:ext>
          </a:extLst>
        </xdr:cNvPr>
        <xdr:cNvSpPr txBox="1"/>
      </xdr:nvSpPr>
      <xdr:spPr>
        <a:xfrm>
          <a:off x="12957184" y="18219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9541</xdr:rowOff>
    </xdr:from>
    <xdr:ext cx="405111" cy="259045"/>
    <xdr:sp macro="" textlink="">
      <xdr:nvSpPr>
        <xdr:cNvPr id="797" name="n_3mainValue【公民館】&#10;有形固定資産減価償却率">
          <a:extLst>
            <a:ext uri="{FF2B5EF4-FFF2-40B4-BE49-F238E27FC236}">
              <a16:creationId xmlns:a16="http://schemas.microsoft.com/office/drawing/2014/main" id="{30BB3046-23BC-4253-AAE1-1852CB839B7D}"/>
            </a:ext>
          </a:extLst>
        </xdr:cNvPr>
        <xdr:cNvSpPr txBox="1"/>
      </xdr:nvSpPr>
      <xdr:spPr>
        <a:xfrm>
          <a:off x="12171054" y="181851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137177</xdr:rowOff>
    </xdr:from>
    <xdr:ext cx="405111" cy="259045"/>
    <xdr:sp macro="" textlink="">
      <xdr:nvSpPr>
        <xdr:cNvPr id="798" name="n_4mainValue【公民館】&#10;有形固定資産減価償却率">
          <a:extLst>
            <a:ext uri="{FF2B5EF4-FFF2-40B4-BE49-F238E27FC236}">
              <a16:creationId xmlns:a16="http://schemas.microsoft.com/office/drawing/2014/main" id="{CA6F3368-4D41-4345-B376-B3A0BA5643D9}"/>
            </a:ext>
          </a:extLst>
        </xdr:cNvPr>
        <xdr:cNvSpPr txBox="1"/>
      </xdr:nvSpPr>
      <xdr:spPr>
        <a:xfrm>
          <a:off x="11354444" y="18135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9" name="正方形/長方形 798">
          <a:extLst>
            <a:ext uri="{FF2B5EF4-FFF2-40B4-BE49-F238E27FC236}">
              <a16:creationId xmlns:a16="http://schemas.microsoft.com/office/drawing/2014/main" id="{8462AE81-E072-44E7-A0FA-5E00B7688028}"/>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0" name="正方形/長方形 799">
          <a:extLst>
            <a:ext uri="{FF2B5EF4-FFF2-40B4-BE49-F238E27FC236}">
              <a16:creationId xmlns:a16="http://schemas.microsoft.com/office/drawing/2014/main" id="{D4558847-7E59-4C6F-80DC-6EB75BC53C56}"/>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1" name="正方形/長方形 800">
          <a:extLst>
            <a:ext uri="{FF2B5EF4-FFF2-40B4-BE49-F238E27FC236}">
              <a16:creationId xmlns:a16="http://schemas.microsoft.com/office/drawing/2014/main" id="{EE37F6B7-2CF7-44A4-9A4A-0314EED9E7A9}"/>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2" name="正方形/長方形 801">
          <a:extLst>
            <a:ext uri="{FF2B5EF4-FFF2-40B4-BE49-F238E27FC236}">
              <a16:creationId xmlns:a16="http://schemas.microsoft.com/office/drawing/2014/main" id="{C929F004-AB91-470A-B429-295431D37DD0}"/>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3" name="正方形/長方形 802">
          <a:extLst>
            <a:ext uri="{FF2B5EF4-FFF2-40B4-BE49-F238E27FC236}">
              <a16:creationId xmlns:a16="http://schemas.microsoft.com/office/drawing/2014/main" id="{AD690FF7-C4D6-42F6-923A-42FC33ED224A}"/>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4" name="正方形/長方形 803">
          <a:extLst>
            <a:ext uri="{FF2B5EF4-FFF2-40B4-BE49-F238E27FC236}">
              <a16:creationId xmlns:a16="http://schemas.microsoft.com/office/drawing/2014/main" id="{1029518C-504E-4723-802D-16999D7B5C69}"/>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5" name="正方形/長方形 804">
          <a:extLst>
            <a:ext uri="{FF2B5EF4-FFF2-40B4-BE49-F238E27FC236}">
              <a16:creationId xmlns:a16="http://schemas.microsoft.com/office/drawing/2014/main" id="{B4C0025B-20F5-4066-BE15-4D34ACE2AC61}"/>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6" name="正方形/長方形 805">
          <a:extLst>
            <a:ext uri="{FF2B5EF4-FFF2-40B4-BE49-F238E27FC236}">
              <a16:creationId xmlns:a16="http://schemas.microsoft.com/office/drawing/2014/main" id="{E03BF30C-519E-46D0-BAD7-F5AF07AA0F7A}"/>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7" name="テキスト ボックス 806">
          <a:extLst>
            <a:ext uri="{FF2B5EF4-FFF2-40B4-BE49-F238E27FC236}">
              <a16:creationId xmlns:a16="http://schemas.microsoft.com/office/drawing/2014/main" id="{B4441A73-F0EB-4E4E-8AEE-58533E899A20}"/>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8" name="直線コネクタ 807">
          <a:extLst>
            <a:ext uri="{FF2B5EF4-FFF2-40B4-BE49-F238E27FC236}">
              <a16:creationId xmlns:a16="http://schemas.microsoft.com/office/drawing/2014/main" id="{CC586FFF-64F8-4C49-8806-8096BE947A01}"/>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09" name="直線コネクタ 808">
          <a:extLst>
            <a:ext uri="{FF2B5EF4-FFF2-40B4-BE49-F238E27FC236}">
              <a16:creationId xmlns:a16="http://schemas.microsoft.com/office/drawing/2014/main" id="{F45C7B64-72EF-46C8-B3B2-8FA8D18612D3}"/>
            </a:ext>
          </a:extLst>
        </xdr:cNvPr>
        <xdr:cNvCxnSpPr/>
      </xdr:nvCxnSpPr>
      <xdr:spPr>
        <a:xfrm>
          <a:off x="16459200" y="1859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10" name="テキスト ボックス 809">
          <a:extLst>
            <a:ext uri="{FF2B5EF4-FFF2-40B4-BE49-F238E27FC236}">
              <a16:creationId xmlns:a16="http://schemas.microsoft.com/office/drawing/2014/main" id="{892B63D7-0990-40AE-A3A2-8B116FB7D4A6}"/>
            </a:ext>
          </a:extLst>
        </xdr:cNvPr>
        <xdr:cNvSpPr txBox="1"/>
      </xdr:nvSpPr>
      <xdr:spPr>
        <a:xfrm>
          <a:off x="16047266" y="1844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11" name="直線コネクタ 810">
          <a:extLst>
            <a:ext uri="{FF2B5EF4-FFF2-40B4-BE49-F238E27FC236}">
              <a16:creationId xmlns:a16="http://schemas.microsoft.com/office/drawing/2014/main" id="{5C87D3E3-00F6-43F9-B5A9-C60A52E9521B}"/>
            </a:ext>
          </a:extLst>
        </xdr:cNvPr>
        <xdr:cNvCxnSpPr/>
      </xdr:nvCxnSpPr>
      <xdr:spPr>
        <a:xfrm>
          <a:off x="16459200" y="1813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12" name="テキスト ボックス 811">
          <a:extLst>
            <a:ext uri="{FF2B5EF4-FFF2-40B4-BE49-F238E27FC236}">
              <a16:creationId xmlns:a16="http://schemas.microsoft.com/office/drawing/2014/main" id="{5A44D3A6-0D8B-4E4C-B55E-F41E43FD2973}"/>
            </a:ext>
          </a:extLst>
        </xdr:cNvPr>
        <xdr:cNvSpPr txBox="1"/>
      </xdr:nvSpPr>
      <xdr:spPr>
        <a:xfrm>
          <a:off x="16047266" y="1799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13" name="直線コネクタ 812">
          <a:extLst>
            <a:ext uri="{FF2B5EF4-FFF2-40B4-BE49-F238E27FC236}">
              <a16:creationId xmlns:a16="http://schemas.microsoft.com/office/drawing/2014/main" id="{D905A683-EA70-4FC4-8948-2B188A69D18E}"/>
            </a:ext>
          </a:extLst>
        </xdr:cNvPr>
        <xdr:cNvCxnSpPr/>
      </xdr:nvCxnSpPr>
      <xdr:spPr>
        <a:xfrm>
          <a:off x="16459200" y="176745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14" name="テキスト ボックス 813">
          <a:extLst>
            <a:ext uri="{FF2B5EF4-FFF2-40B4-BE49-F238E27FC236}">
              <a16:creationId xmlns:a16="http://schemas.microsoft.com/office/drawing/2014/main" id="{D942AEE4-268D-48BB-9DA4-672D9E6AAE52}"/>
            </a:ext>
          </a:extLst>
        </xdr:cNvPr>
        <xdr:cNvSpPr txBox="1"/>
      </xdr:nvSpPr>
      <xdr:spPr>
        <a:xfrm>
          <a:off x="16047266" y="1753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15" name="直線コネクタ 814">
          <a:extLst>
            <a:ext uri="{FF2B5EF4-FFF2-40B4-BE49-F238E27FC236}">
              <a16:creationId xmlns:a16="http://schemas.microsoft.com/office/drawing/2014/main" id="{5EA52068-BA5C-4227-AE63-AB4264DB4303}"/>
            </a:ext>
          </a:extLst>
        </xdr:cNvPr>
        <xdr:cNvCxnSpPr/>
      </xdr:nvCxnSpPr>
      <xdr:spPr>
        <a:xfrm>
          <a:off x="16459200" y="1722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16" name="テキスト ボックス 815">
          <a:extLst>
            <a:ext uri="{FF2B5EF4-FFF2-40B4-BE49-F238E27FC236}">
              <a16:creationId xmlns:a16="http://schemas.microsoft.com/office/drawing/2014/main" id="{528DE072-5AE6-4DCE-A3E0-749AB89D50DC}"/>
            </a:ext>
          </a:extLst>
        </xdr:cNvPr>
        <xdr:cNvSpPr txBox="1"/>
      </xdr:nvSpPr>
      <xdr:spPr>
        <a:xfrm>
          <a:off x="16047266" y="1707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7" name="直線コネクタ 816">
          <a:extLst>
            <a:ext uri="{FF2B5EF4-FFF2-40B4-BE49-F238E27FC236}">
              <a16:creationId xmlns:a16="http://schemas.microsoft.com/office/drawing/2014/main" id="{103BF30A-7CDD-442F-87D5-EBE45BBA99E9}"/>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8" name="テキスト ボックス 817">
          <a:extLst>
            <a:ext uri="{FF2B5EF4-FFF2-40B4-BE49-F238E27FC236}">
              <a16:creationId xmlns:a16="http://schemas.microsoft.com/office/drawing/2014/main" id="{C633D93D-7E0E-4C2E-9105-81A4525A5DD5}"/>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9" name="【公民館】&#10;一人当たり面積グラフ枠">
          <a:extLst>
            <a:ext uri="{FF2B5EF4-FFF2-40B4-BE49-F238E27FC236}">
              <a16:creationId xmlns:a16="http://schemas.microsoft.com/office/drawing/2014/main" id="{245DAF1F-8CB9-4AB4-874F-DB391D70E06A}"/>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131063</xdr:rowOff>
    </xdr:from>
    <xdr:to>
      <xdr:col>116</xdr:col>
      <xdr:colOff>62864</xdr:colOff>
      <xdr:row>108</xdr:row>
      <xdr:rowOff>32765</xdr:rowOff>
    </xdr:to>
    <xdr:cxnSp macro="">
      <xdr:nvCxnSpPr>
        <xdr:cNvPr id="820" name="直線コネクタ 819">
          <a:extLst>
            <a:ext uri="{FF2B5EF4-FFF2-40B4-BE49-F238E27FC236}">
              <a16:creationId xmlns:a16="http://schemas.microsoft.com/office/drawing/2014/main" id="{11BDAA6F-61EB-4442-9480-1F6D275529C2}"/>
            </a:ext>
          </a:extLst>
        </xdr:cNvPr>
        <xdr:cNvCxnSpPr/>
      </xdr:nvCxnSpPr>
      <xdr:spPr>
        <a:xfrm flipV="1">
          <a:off x="19947254" y="17108423"/>
          <a:ext cx="0" cy="14390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36592</xdr:rowOff>
    </xdr:from>
    <xdr:ext cx="469744" cy="259045"/>
    <xdr:sp macro="" textlink="">
      <xdr:nvSpPr>
        <xdr:cNvPr id="821" name="【公民館】&#10;一人当たり面積最小値テキスト">
          <a:extLst>
            <a:ext uri="{FF2B5EF4-FFF2-40B4-BE49-F238E27FC236}">
              <a16:creationId xmlns:a16="http://schemas.microsoft.com/office/drawing/2014/main" id="{6E14CFB5-BD57-4B09-BF15-E5C85495BDE9}"/>
            </a:ext>
          </a:extLst>
        </xdr:cNvPr>
        <xdr:cNvSpPr txBox="1"/>
      </xdr:nvSpPr>
      <xdr:spPr>
        <a:xfrm>
          <a:off x="19985990" y="18553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32765</xdr:rowOff>
    </xdr:from>
    <xdr:to>
      <xdr:col>116</xdr:col>
      <xdr:colOff>152400</xdr:colOff>
      <xdr:row>108</xdr:row>
      <xdr:rowOff>32765</xdr:rowOff>
    </xdr:to>
    <xdr:cxnSp macro="">
      <xdr:nvCxnSpPr>
        <xdr:cNvPr id="822" name="直線コネクタ 821">
          <a:extLst>
            <a:ext uri="{FF2B5EF4-FFF2-40B4-BE49-F238E27FC236}">
              <a16:creationId xmlns:a16="http://schemas.microsoft.com/office/drawing/2014/main" id="{533E56DE-41F7-47FB-9903-20811C0D7F69}"/>
            </a:ext>
          </a:extLst>
        </xdr:cNvPr>
        <xdr:cNvCxnSpPr/>
      </xdr:nvCxnSpPr>
      <xdr:spPr>
        <a:xfrm>
          <a:off x="19885660" y="185474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77740</xdr:rowOff>
    </xdr:from>
    <xdr:ext cx="469744" cy="259045"/>
    <xdr:sp macro="" textlink="">
      <xdr:nvSpPr>
        <xdr:cNvPr id="823" name="【公民館】&#10;一人当たり面積最大値テキスト">
          <a:extLst>
            <a:ext uri="{FF2B5EF4-FFF2-40B4-BE49-F238E27FC236}">
              <a16:creationId xmlns:a16="http://schemas.microsoft.com/office/drawing/2014/main" id="{A08A2970-A66C-44E6-A741-6D9F5D76A0BE}"/>
            </a:ext>
          </a:extLst>
        </xdr:cNvPr>
        <xdr:cNvSpPr txBox="1"/>
      </xdr:nvSpPr>
      <xdr:spPr>
        <a:xfrm>
          <a:off x="19985990" y="16879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131063</xdr:rowOff>
    </xdr:from>
    <xdr:to>
      <xdr:col>116</xdr:col>
      <xdr:colOff>152400</xdr:colOff>
      <xdr:row>99</xdr:row>
      <xdr:rowOff>131063</xdr:rowOff>
    </xdr:to>
    <xdr:cxnSp macro="">
      <xdr:nvCxnSpPr>
        <xdr:cNvPr id="824" name="直線コネクタ 823">
          <a:extLst>
            <a:ext uri="{FF2B5EF4-FFF2-40B4-BE49-F238E27FC236}">
              <a16:creationId xmlns:a16="http://schemas.microsoft.com/office/drawing/2014/main" id="{A91F9925-B9C9-4AD5-BA0A-5F9BA91B1828}"/>
            </a:ext>
          </a:extLst>
        </xdr:cNvPr>
        <xdr:cNvCxnSpPr/>
      </xdr:nvCxnSpPr>
      <xdr:spPr>
        <a:xfrm>
          <a:off x="19885660" y="171084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102125</xdr:rowOff>
    </xdr:from>
    <xdr:ext cx="469744" cy="259045"/>
    <xdr:sp macro="" textlink="">
      <xdr:nvSpPr>
        <xdr:cNvPr id="825" name="【公民館】&#10;一人当たり面積平均値テキスト">
          <a:extLst>
            <a:ext uri="{FF2B5EF4-FFF2-40B4-BE49-F238E27FC236}">
              <a16:creationId xmlns:a16="http://schemas.microsoft.com/office/drawing/2014/main" id="{2D906A2A-2B1E-4BAA-B339-E6688461A833}"/>
            </a:ext>
          </a:extLst>
        </xdr:cNvPr>
        <xdr:cNvSpPr txBox="1"/>
      </xdr:nvSpPr>
      <xdr:spPr>
        <a:xfrm>
          <a:off x="19985990" y="181005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123698</xdr:rowOff>
    </xdr:from>
    <xdr:to>
      <xdr:col>116</xdr:col>
      <xdr:colOff>114300</xdr:colOff>
      <xdr:row>106</xdr:row>
      <xdr:rowOff>53848</xdr:rowOff>
    </xdr:to>
    <xdr:sp macro="" textlink="">
      <xdr:nvSpPr>
        <xdr:cNvPr id="826" name="フローチャート: 判断 825">
          <a:extLst>
            <a:ext uri="{FF2B5EF4-FFF2-40B4-BE49-F238E27FC236}">
              <a16:creationId xmlns:a16="http://schemas.microsoft.com/office/drawing/2014/main" id="{085BE67C-1D55-4B31-9789-6CA7402D656A}"/>
            </a:ext>
          </a:extLst>
        </xdr:cNvPr>
        <xdr:cNvSpPr/>
      </xdr:nvSpPr>
      <xdr:spPr>
        <a:xfrm>
          <a:off x="19904710" y="1812785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125985</xdr:rowOff>
    </xdr:from>
    <xdr:to>
      <xdr:col>112</xdr:col>
      <xdr:colOff>38100</xdr:colOff>
      <xdr:row>106</xdr:row>
      <xdr:rowOff>56135</xdr:rowOff>
    </xdr:to>
    <xdr:sp macro="" textlink="">
      <xdr:nvSpPr>
        <xdr:cNvPr id="827" name="フローチャート: 判断 826">
          <a:extLst>
            <a:ext uri="{FF2B5EF4-FFF2-40B4-BE49-F238E27FC236}">
              <a16:creationId xmlns:a16="http://schemas.microsoft.com/office/drawing/2014/main" id="{7707FAA3-DFB2-44C8-BFC3-8B1E7C83BAE7}"/>
            </a:ext>
          </a:extLst>
        </xdr:cNvPr>
        <xdr:cNvSpPr/>
      </xdr:nvSpPr>
      <xdr:spPr>
        <a:xfrm>
          <a:off x="19161760" y="1813204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116839</xdr:rowOff>
    </xdr:from>
    <xdr:to>
      <xdr:col>107</xdr:col>
      <xdr:colOff>101600</xdr:colOff>
      <xdr:row>106</xdr:row>
      <xdr:rowOff>46989</xdr:rowOff>
    </xdr:to>
    <xdr:sp macro="" textlink="">
      <xdr:nvSpPr>
        <xdr:cNvPr id="828" name="フローチャート: 判断 827">
          <a:extLst>
            <a:ext uri="{FF2B5EF4-FFF2-40B4-BE49-F238E27FC236}">
              <a16:creationId xmlns:a16="http://schemas.microsoft.com/office/drawing/2014/main" id="{49E09471-07B2-40F7-A26B-D4CB067ADAF3}"/>
            </a:ext>
          </a:extLst>
        </xdr:cNvPr>
        <xdr:cNvSpPr/>
      </xdr:nvSpPr>
      <xdr:spPr>
        <a:xfrm>
          <a:off x="18345150" y="1811908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125985</xdr:rowOff>
    </xdr:from>
    <xdr:to>
      <xdr:col>102</xdr:col>
      <xdr:colOff>165100</xdr:colOff>
      <xdr:row>106</xdr:row>
      <xdr:rowOff>56135</xdr:rowOff>
    </xdr:to>
    <xdr:sp macro="" textlink="">
      <xdr:nvSpPr>
        <xdr:cNvPr id="829" name="フローチャート: 判断 828">
          <a:extLst>
            <a:ext uri="{FF2B5EF4-FFF2-40B4-BE49-F238E27FC236}">
              <a16:creationId xmlns:a16="http://schemas.microsoft.com/office/drawing/2014/main" id="{68359CC3-2F55-4DC3-9AD8-5D847AC7C0C2}"/>
            </a:ext>
          </a:extLst>
        </xdr:cNvPr>
        <xdr:cNvSpPr/>
      </xdr:nvSpPr>
      <xdr:spPr>
        <a:xfrm>
          <a:off x="17547590" y="18132045"/>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112268</xdr:rowOff>
    </xdr:from>
    <xdr:to>
      <xdr:col>98</xdr:col>
      <xdr:colOff>38100</xdr:colOff>
      <xdr:row>106</xdr:row>
      <xdr:rowOff>42418</xdr:rowOff>
    </xdr:to>
    <xdr:sp macro="" textlink="">
      <xdr:nvSpPr>
        <xdr:cNvPr id="830" name="フローチャート: 判断 829">
          <a:extLst>
            <a:ext uri="{FF2B5EF4-FFF2-40B4-BE49-F238E27FC236}">
              <a16:creationId xmlns:a16="http://schemas.microsoft.com/office/drawing/2014/main" id="{328D07EF-A904-4C5A-B782-7A5930D0331E}"/>
            </a:ext>
          </a:extLst>
        </xdr:cNvPr>
        <xdr:cNvSpPr/>
      </xdr:nvSpPr>
      <xdr:spPr>
        <a:xfrm>
          <a:off x="16761460" y="18114518"/>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1" name="テキスト ボックス 830">
          <a:extLst>
            <a:ext uri="{FF2B5EF4-FFF2-40B4-BE49-F238E27FC236}">
              <a16:creationId xmlns:a16="http://schemas.microsoft.com/office/drawing/2014/main" id="{20242ADA-C40A-43BA-90BC-1FE9FAB93737}"/>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91D4AD25-44AD-468F-9C13-97DD6E6072E4}"/>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80687A0D-9DB0-4C6B-8647-509073536890}"/>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75F9127C-E75A-48C6-898D-6BBFE170BC8A}"/>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id="{9F886DFC-2A33-4896-B1E0-C47784E064CA}"/>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100837</xdr:rowOff>
    </xdr:from>
    <xdr:to>
      <xdr:col>116</xdr:col>
      <xdr:colOff>114300</xdr:colOff>
      <xdr:row>104</xdr:row>
      <xdr:rowOff>30987</xdr:rowOff>
    </xdr:to>
    <xdr:sp macro="" textlink="">
      <xdr:nvSpPr>
        <xdr:cNvPr id="836" name="楕円 835">
          <a:extLst>
            <a:ext uri="{FF2B5EF4-FFF2-40B4-BE49-F238E27FC236}">
              <a16:creationId xmlns:a16="http://schemas.microsoft.com/office/drawing/2014/main" id="{06EEB945-A1AC-424A-A960-ABD30EAC49CB}"/>
            </a:ext>
          </a:extLst>
        </xdr:cNvPr>
        <xdr:cNvSpPr/>
      </xdr:nvSpPr>
      <xdr:spPr>
        <a:xfrm>
          <a:off x="19904710" y="1775637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123714</xdr:rowOff>
    </xdr:from>
    <xdr:ext cx="469744" cy="259045"/>
    <xdr:sp macro="" textlink="">
      <xdr:nvSpPr>
        <xdr:cNvPr id="837" name="【公民館】&#10;一人当たり面積該当値テキスト">
          <a:extLst>
            <a:ext uri="{FF2B5EF4-FFF2-40B4-BE49-F238E27FC236}">
              <a16:creationId xmlns:a16="http://schemas.microsoft.com/office/drawing/2014/main" id="{845000CF-A1A5-4F29-85B4-2674BF04A22C}"/>
            </a:ext>
          </a:extLst>
        </xdr:cNvPr>
        <xdr:cNvSpPr txBox="1"/>
      </xdr:nvSpPr>
      <xdr:spPr>
        <a:xfrm>
          <a:off x="19985990" y="17613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116839</xdr:rowOff>
    </xdr:from>
    <xdr:to>
      <xdr:col>112</xdr:col>
      <xdr:colOff>38100</xdr:colOff>
      <xdr:row>104</xdr:row>
      <xdr:rowOff>46989</xdr:rowOff>
    </xdr:to>
    <xdr:sp macro="" textlink="">
      <xdr:nvSpPr>
        <xdr:cNvPr id="838" name="楕円 837">
          <a:extLst>
            <a:ext uri="{FF2B5EF4-FFF2-40B4-BE49-F238E27FC236}">
              <a16:creationId xmlns:a16="http://schemas.microsoft.com/office/drawing/2014/main" id="{74BD493A-E724-42C4-8031-DFB899BA8644}"/>
            </a:ext>
          </a:extLst>
        </xdr:cNvPr>
        <xdr:cNvSpPr/>
      </xdr:nvSpPr>
      <xdr:spPr>
        <a:xfrm>
          <a:off x="19161760" y="17776189"/>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151637</xdr:rowOff>
    </xdr:from>
    <xdr:to>
      <xdr:col>116</xdr:col>
      <xdr:colOff>63500</xdr:colOff>
      <xdr:row>103</xdr:row>
      <xdr:rowOff>167639</xdr:rowOff>
    </xdr:to>
    <xdr:cxnSp macro="">
      <xdr:nvCxnSpPr>
        <xdr:cNvPr id="839" name="直線コネクタ 838">
          <a:extLst>
            <a:ext uri="{FF2B5EF4-FFF2-40B4-BE49-F238E27FC236}">
              <a16:creationId xmlns:a16="http://schemas.microsoft.com/office/drawing/2014/main" id="{81402E72-3C50-4056-AD82-3B27C48AD6C3}"/>
            </a:ext>
          </a:extLst>
        </xdr:cNvPr>
        <xdr:cNvCxnSpPr/>
      </xdr:nvCxnSpPr>
      <xdr:spPr>
        <a:xfrm flipV="1">
          <a:off x="19204940" y="17810987"/>
          <a:ext cx="742950" cy="1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29972</xdr:rowOff>
    </xdr:from>
    <xdr:to>
      <xdr:col>107</xdr:col>
      <xdr:colOff>101600</xdr:colOff>
      <xdr:row>103</xdr:row>
      <xdr:rowOff>131572</xdr:rowOff>
    </xdr:to>
    <xdr:sp macro="" textlink="">
      <xdr:nvSpPr>
        <xdr:cNvPr id="840" name="楕円 839">
          <a:extLst>
            <a:ext uri="{FF2B5EF4-FFF2-40B4-BE49-F238E27FC236}">
              <a16:creationId xmlns:a16="http://schemas.microsoft.com/office/drawing/2014/main" id="{5731B5C0-A976-43DB-B89E-04D42DFCA36D}"/>
            </a:ext>
          </a:extLst>
        </xdr:cNvPr>
        <xdr:cNvSpPr/>
      </xdr:nvSpPr>
      <xdr:spPr>
        <a:xfrm>
          <a:off x="18345150" y="17687417"/>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80772</xdr:rowOff>
    </xdr:from>
    <xdr:to>
      <xdr:col>111</xdr:col>
      <xdr:colOff>177800</xdr:colOff>
      <xdr:row>103</xdr:row>
      <xdr:rowOff>167639</xdr:rowOff>
    </xdr:to>
    <xdr:cxnSp macro="">
      <xdr:nvCxnSpPr>
        <xdr:cNvPr id="841" name="直線コネクタ 840">
          <a:extLst>
            <a:ext uri="{FF2B5EF4-FFF2-40B4-BE49-F238E27FC236}">
              <a16:creationId xmlns:a16="http://schemas.microsoft.com/office/drawing/2014/main" id="{43276B55-8BB8-4C57-BB57-B9898E5F853E}"/>
            </a:ext>
          </a:extLst>
        </xdr:cNvPr>
        <xdr:cNvCxnSpPr/>
      </xdr:nvCxnSpPr>
      <xdr:spPr>
        <a:xfrm>
          <a:off x="18399760" y="17742027"/>
          <a:ext cx="805180" cy="88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45974</xdr:rowOff>
    </xdr:from>
    <xdr:to>
      <xdr:col>102</xdr:col>
      <xdr:colOff>165100</xdr:colOff>
      <xdr:row>103</xdr:row>
      <xdr:rowOff>147574</xdr:rowOff>
    </xdr:to>
    <xdr:sp macro="" textlink="">
      <xdr:nvSpPr>
        <xdr:cNvPr id="842" name="楕円 841">
          <a:extLst>
            <a:ext uri="{FF2B5EF4-FFF2-40B4-BE49-F238E27FC236}">
              <a16:creationId xmlns:a16="http://schemas.microsoft.com/office/drawing/2014/main" id="{CB783EB7-16ED-40EF-AB5A-23C7B8B616A0}"/>
            </a:ext>
          </a:extLst>
        </xdr:cNvPr>
        <xdr:cNvSpPr/>
      </xdr:nvSpPr>
      <xdr:spPr>
        <a:xfrm>
          <a:off x="17547590" y="17707229"/>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103</xdr:row>
      <xdr:rowOff>80772</xdr:rowOff>
    </xdr:from>
    <xdr:to>
      <xdr:col>107</xdr:col>
      <xdr:colOff>50800</xdr:colOff>
      <xdr:row>103</xdr:row>
      <xdr:rowOff>96774</xdr:rowOff>
    </xdr:to>
    <xdr:cxnSp macro="">
      <xdr:nvCxnSpPr>
        <xdr:cNvPr id="843" name="直線コネクタ 842">
          <a:extLst>
            <a:ext uri="{FF2B5EF4-FFF2-40B4-BE49-F238E27FC236}">
              <a16:creationId xmlns:a16="http://schemas.microsoft.com/office/drawing/2014/main" id="{0D0B0B66-F44D-4232-B06E-09F75CA37295}"/>
            </a:ext>
          </a:extLst>
        </xdr:cNvPr>
        <xdr:cNvCxnSpPr/>
      </xdr:nvCxnSpPr>
      <xdr:spPr>
        <a:xfrm flipV="1">
          <a:off x="17602200" y="17742027"/>
          <a:ext cx="797560" cy="10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103</xdr:row>
      <xdr:rowOff>64263</xdr:rowOff>
    </xdr:from>
    <xdr:to>
      <xdr:col>98</xdr:col>
      <xdr:colOff>38100</xdr:colOff>
      <xdr:row>103</xdr:row>
      <xdr:rowOff>165863</xdr:rowOff>
    </xdr:to>
    <xdr:sp macro="" textlink="">
      <xdr:nvSpPr>
        <xdr:cNvPr id="844" name="楕円 843">
          <a:extLst>
            <a:ext uri="{FF2B5EF4-FFF2-40B4-BE49-F238E27FC236}">
              <a16:creationId xmlns:a16="http://schemas.microsoft.com/office/drawing/2014/main" id="{61403465-CEA8-4766-B32F-EB7219AA4EDA}"/>
            </a:ext>
          </a:extLst>
        </xdr:cNvPr>
        <xdr:cNvSpPr/>
      </xdr:nvSpPr>
      <xdr:spPr>
        <a:xfrm>
          <a:off x="16761460" y="17719803"/>
          <a:ext cx="7874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103</xdr:row>
      <xdr:rowOff>96774</xdr:rowOff>
    </xdr:from>
    <xdr:to>
      <xdr:col>102</xdr:col>
      <xdr:colOff>114300</xdr:colOff>
      <xdr:row>103</xdr:row>
      <xdr:rowOff>115063</xdr:rowOff>
    </xdr:to>
    <xdr:cxnSp macro="">
      <xdr:nvCxnSpPr>
        <xdr:cNvPr id="845" name="直線コネクタ 844">
          <a:extLst>
            <a:ext uri="{FF2B5EF4-FFF2-40B4-BE49-F238E27FC236}">
              <a16:creationId xmlns:a16="http://schemas.microsoft.com/office/drawing/2014/main" id="{C424DE0B-810D-44CC-8AC2-B7A04D4996CF}"/>
            </a:ext>
          </a:extLst>
        </xdr:cNvPr>
        <xdr:cNvCxnSpPr/>
      </xdr:nvCxnSpPr>
      <xdr:spPr>
        <a:xfrm flipV="1">
          <a:off x="16804640" y="17752314"/>
          <a:ext cx="797560" cy="22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47262</xdr:rowOff>
    </xdr:from>
    <xdr:ext cx="469744" cy="259045"/>
    <xdr:sp macro="" textlink="">
      <xdr:nvSpPr>
        <xdr:cNvPr id="846" name="n_1aveValue【公民館】&#10;一人当たり面積">
          <a:extLst>
            <a:ext uri="{FF2B5EF4-FFF2-40B4-BE49-F238E27FC236}">
              <a16:creationId xmlns:a16="http://schemas.microsoft.com/office/drawing/2014/main" id="{AB8852D0-BC7E-4D9D-B328-92D77ADF0CDB}"/>
            </a:ext>
          </a:extLst>
        </xdr:cNvPr>
        <xdr:cNvSpPr txBox="1"/>
      </xdr:nvSpPr>
      <xdr:spPr>
        <a:xfrm>
          <a:off x="18982132" y="1822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38116</xdr:rowOff>
    </xdr:from>
    <xdr:ext cx="469744" cy="259045"/>
    <xdr:sp macro="" textlink="">
      <xdr:nvSpPr>
        <xdr:cNvPr id="847" name="n_2aveValue【公民館】&#10;一人当たり面積">
          <a:extLst>
            <a:ext uri="{FF2B5EF4-FFF2-40B4-BE49-F238E27FC236}">
              <a16:creationId xmlns:a16="http://schemas.microsoft.com/office/drawing/2014/main" id="{AD5034AD-EA7E-4469-816C-F8CC3D39BD32}"/>
            </a:ext>
          </a:extLst>
        </xdr:cNvPr>
        <xdr:cNvSpPr txBox="1"/>
      </xdr:nvSpPr>
      <xdr:spPr>
        <a:xfrm>
          <a:off x="18182032" y="18211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47262</xdr:rowOff>
    </xdr:from>
    <xdr:ext cx="469744" cy="259045"/>
    <xdr:sp macro="" textlink="">
      <xdr:nvSpPr>
        <xdr:cNvPr id="848" name="n_3aveValue【公民館】&#10;一人当たり面積">
          <a:extLst>
            <a:ext uri="{FF2B5EF4-FFF2-40B4-BE49-F238E27FC236}">
              <a16:creationId xmlns:a16="http://schemas.microsoft.com/office/drawing/2014/main" id="{DC7FD4A6-9570-44D5-8407-4E8540D18E86}"/>
            </a:ext>
          </a:extLst>
        </xdr:cNvPr>
        <xdr:cNvSpPr txBox="1"/>
      </xdr:nvSpPr>
      <xdr:spPr>
        <a:xfrm>
          <a:off x="17384472" y="1822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33545</xdr:rowOff>
    </xdr:from>
    <xdr:ext cx="469744" cy="259045"/>
    <xdr:sp macro="" textlink="">
      <xdr:nvSpPr>
        <xdr:cNvPr id="849" name="n_4aveValue【公民館】&#10;一人当たり面積">
          <a:extLst>
            <a:ext uri="{FF2B5EF4-FFF2-40B4-BE49-F238E27FC236}">
              <a16:creationId xmlns:a16="http://schemas.microsoft.com/office/drawing/2014/main" id="{F1BA3958-556F-4AD7-9796-42A1BCF0D848}"/>
            </a:ext>
          </a:extLst>
        </xdr:cNvPr>
        <xdr:cNvSpPr txBox="1"/>
      </xdr:nvSpPr>
      <xdr:spPr>
        <a:xfrm>
          <a:off x="16588817" y="18205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63516</xdr:rowOff>
    </xdr:from>
    <xdr:ext cx="469744" cy="259045"/>
    <xdr:sp macro="" textlink="">
      <xdr:nvSpPr>
        <xdr:cNvPr id="850" name="n_1mainValue【公民館】&#10;一人当たり面積">
          <a:extLst>
            <a:ext uri="{FF2B5EF4-FFF2-40B4-BE49-F238E27FC236}">
              <a16:creationId xmlns:a16="http://schemas.microsoft.com/office/drawing/2014/main" id="{9BB80113-804C-43D8-971B-71C7C94CC3F4}"/>
            </a:ext>
          </a:extLst>
        </xdr:cNvPr>
        <xdr:cNvSpPr txBox="1"/>
      </xdr:nvSpPr>
      <xdr:spPr>
        <a:xfrm>
          <a:off x="18982132" y="17547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101</xdr:row>
      <xdr:rowOff>148099</xdr:rowOff>
    </xdr:from>
    <xdr:ext cx="469744" cy="259045"/>
    <xdr:sp macro="" textlink="">
      <xdr:nvSpPr>
        <xdr:cNvPr id="851" name="n_2mainValue【公民館】&#10;一人当たり面積">
          <a:extLst>
            <a:ext uri="{FF2B5EF4-FFF2-40B4-BE49-F238E27FC236}">
              <a16:creationId xmlns:a16="http://schemas.microsoft.com/office/drawing/2014/main" id="{05A3BB6E-98E5-4B32-A4D8-64901B431573}"/>
            </a:ext>
          </a:extLst>
        </xdr:cNvPr>
        <xdr:cNvSpPr txBox="1"/>
      </xdr:nvSpPr>
      <xdr:spPr>
        <a:xfrm>
          <a:off x="18182032" y="17462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101</xdr:row>
      <xdr:rowOff>164101</xdr:rowOff>
    </xdr:from>
    <xdr:ext cx="469744" cy="259045"/>
    <xdr:sp macro="" textlink="">
      <xdr:nvSpPr>
        <xdr:cNvPr id="852" name="n_3mainValue【公民館】&#10;一人当たり面積">
          <a:extLst>
            <a:ext uri="{FF2B5EF4-FFF2-40B4-BE49-F238E27FC236}">
              <a16:creationId xmlns:a16="http://schemas.microsoft.com/office/drawing/2014/main" id="{1F8F6B89-8E42-494F-AE27-BB6F8B4B596B}"/>
            </a:ext>
          </a:extLst>
        </xdr:cNvPr>
        <xdr:cNvSpPr txBox="1"/>
      </xdr:nvSpPr>
      <xdr:spPr>
        <a:xfrm>
          <a:off x="17384472" y="17484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10940</xdr:rowOff>
    </xdr:from>
    <xdr:ext cx="469744" cy="259045"/>
    <xdr:sp macro="" textlink="">
      <xdr:nvSpPr>
        <xdr:cNvPr id="853" name="n_4mainValue【公民館】&#10;一人当たり面積">
          <a:extLst>
            <a:ext uri="{FF2B5EF4-FFF2-40B4-BE49-F238E27FC236}">
              <a16:creationId xmlns:a16="http://schemas.microsoft.com/office/drawing/2014/main" id="{7CA2011A-3BD1-4C01-B51C-C906D25975F5}"/>
            </a:ext>
          </a:extLst>
        </xdr:cNvPr>
        <xdr:cNvSpPr txBox="1"/>
      </xdr:nvSpPr>
      <xdr:spPr>
        <a:xfrm>
          <a:off x="16588817" y="17500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4" name="正方形/長方形 853">
          <a:extLst>
            <a:ext uri="{FF2B5EF4-FFF2-40B4-BE49-F238E27FC236}">
              <a16:creationId xmlns:a16="http://schemas.microsoft.com/office/drawing/2014/main" id="{589042C1-7B9F-45C7-8CEB-DA7EDF57FD44}"/>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5" name="正方形/長方形 854">
          <a:extLst>
            <a:ext uri="{FF2B5EF4-FFF2-40B4-BE49-F238E27FC236}">
              <a16:creationId xmlns:a16="http://schemas.microsoft.com/office/drawing/2014/main" id="{F9028D89-6BE7-42E2-A045-BAC3BA0FEF06}"/>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6" name="テキスト ボックス 855">
          <a:extLst>
            <a:ext uri="{FF2B5EF4-FFF2-40B4-BE49-F238E27FC236}">
              <a16:creationId xmlns:a16="http://schemas.microsoft.com/office/drawing/2014/main" id="{69B770BD-7954-44A9-85CF-47EB0DFB2BCA}"/>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合併以降認定こども園の統廃合が進んでいるものの、少子化と中山間地域に集落が点在している地理的な要因もあり一人当たり面積が大きい。同じ要因で道路延長や橋りょう・トンネルが類似団体平均、全国平均、県平均を大きく上回っている。また、学校施設の老朽化が進んでいるため、計画的に長寿命化改良工事の実施や統廃合の検討をしている。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年度に策定し令和３年度に改訂した公共施設等総合管理計画、令和２年度に策定した公共施設等個別施設計画に基づき、公共建築物等の保有量を圧縮しながら施設の維持管理に努めている。</a:t>
          </a:r>
          <a:br>
            <a:rPr kumimoji="1" lang="en-US" altLang="ja-JP" sz="1100">
              <a:solidFill>
                <a:schemeClr val="dk1"/>
              </a:solidFill>
              <a:effectLst/>
              <a:latin typeface="+mn-lt"/>
              <a:ea typeface="+mn-ea"/>
              <a:cs typeface="+mn-cs"/>
            </a:rPr>
          </a:br>
          <a:r>
            <a:rPr lang="ja-JP" altLang="ja-JP"/>
            <a:t>なお、令和</a:t>
          </a:r>
          <a:r>
            <a:rPr lang="ja-JP" altLang="en-US"/>
            <a:t>５</a:t>
          </a:r>
          <a:r>
            <a:rPr lang="ja-JP" altLang="ja-JP"/>
            <a:t>年度の固定資産台帳システム更新に伴う施設類型の見直し</a:t>
          </a:r>
          <a:r>
            <a:rPr lang="ja-JP" altLang="en-US"/>
            <a:t>に加え、台帳精査を行ったため</a:t>
          </a:r>
          <a:r>
            <a:rPr lang="ja-JP" altLang="ja-JP"/>
            <a:t>、児童館の有形固定資産減価償却率が大幅に</a:t>
          </a:r>
          <a:r>
            <a:rPr lang="ja-JP" altLang="en-US"/>
            <a:t>下がった</a:t>
          </a:r>
          <a:r>
            <a:rPr lang="ja-JP" altLang="ja-JP"/>
            <a:t>（別の施設類型のものが含まれていたため、除外したことによる分母の減少かつ</a:t>
          </a:r>
          <a:r>
            <a:rPr lang="ja-JP" altLang="en-US"/>
            <a:t>新規</a:t>
          </a:r>
          <a:r>
            <a:rPr lang="ja-JP" altLang="ja-JP"/>
            <a:t>施設（減価償却途中かつ規模の大きい施設）が反映されておらず、記載漏れがあったため）。</a:t>
          </a:r>
          <a:endParaRPr lang="en-US" altLang="ja-JP"/>
        </a:p>
        <a:p>
          <a:r>
            <a:rPr lang="ja-JP" altLang="ja-JP" sz="1100">
              <a:solidFill>
                <a:schemeClr val="dk1"/>
              </a:solidFill>
              <a:effectLst/>
              <a:latin typeface="+mn-lt"/>
              <a:ea typeface="+mn-ea"/>
              <a:cs typeface="+mn-cs"/>
            </a:rPr>
            <a:t>令和６年度</a:t>
          </a:r>
          <a:r>
            <a:rPr lang="ja-JP" altLang="en-US" sz="1100">
              <a:solidFill>
                <a:schemeClr val="dk1"/>
              </a:solidFill>
              <a:effectLst/>
              <a:latin typeface="+mn-lt"/>
              <a:ea typeface="+mn-ea"/>
              <a:cs typeface="+mn-cs"/>
            </a:rPr>
            <a:t>は、児童館施設の新設により</a:t>
          </a:r>
          <a:r>
            <a:rPr lang="ja-JP" altLang="ja-JP" sz="1100">
              <a:solidFill>
                <a:schemeClr val="dk1"/>
              </a:solidFill>
              <a:effectLst/>
              <a:latin typeface="+mn-lt"/>
              <a:ea typeface="+mn-ea"/>
              <a:cs typeface="+mn-cs"/>
            </a:rPr>
            <a:t>有形固定資産減価償却率</a:t>
          </a:r>
          <a:r>
            <a:rPr lang="ja-JP" altLang="en-US" sz="1100">
              <a:solidFill>
                <a:schemeClr val="dk1"/>
              </a:solidFill>
              <a:effectLst/>
              <a:latin typeface="+mn-lt"/>
              <a:ea typeface="+mn-ea"/>
              <a:cs typeface="+mn-cs"/>
            </a:rPr>
            <a:t>が下がった。</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FBABCFA3-C193-41C7-BF10-27FBB423A2AA}"/>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34EF2730-5A0C-424C-9774-E67D0F8A745B}"/>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BA5FA203-983A-4680-94E8-6BE5B16846C8}"/>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2607FF1F-0675-4C12-9A59-10BA2946EAE8}"/>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岐阜県下呂市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C75A27E1-23EA-4A56-A4EE-C25B4683E47D}"/>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E516108A-751A-4844-978C-735E6BFBD328}"/>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9CEBD55-FB39-4DCD-A113-6866220482B2}"/>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91FA44BD-8ACC-4826-A0C2-50F4F848D060}"/>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31E5F6A3-0647-45F5-8C30-4A33F0855F53}"/>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F04549FB-EA79-4A9D-A226-26202CCE218F}"/>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28,915
27,974
851.21
26,874,620
25,538,522
981,685
13,653,176
21,860,946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4A70B3B7-CDC8-4A86-944B-22F7C0F97AF6}"/>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7784DD1E-0BF0-43EA-B48C-2E53BE7FF2CE}"/>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924B345E-D0A4-4D29-BA6F-BE2A3991CE76}"/>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86213732-13FA-41DE-9D06-A6D85C114ED9}"/>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29D3D6DA-3251-4289-BA5D-DD16AFCAB5FA}"/>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6AF44DC1-53D0-413B-B687-35A59F210E66}"/>
            </a:ext>
          </a:extLst>
        </xdr:cNvPr>
        <xdr:cNvSpPr/>
      </xdr:nvSpPr>
      <xdr:spPr>
        <a:xfrm>
          <a:off x="6474460" y="1714500"/>
          <a:ext cx="308610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15A2C978-0F28-40D8-AD98-05FF895461CA}"/>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8C898CD4-C958-4C2B-81E2-56E71C8D9109}"/>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A801DF-BD34-422E-A8E2-86CAF437ADCE}"/>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A48CEAD9-5935-4B68-9345-D08B1C3164C7}"/>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6A315E96-3BF2-4D7E-9FAC-7859F51C4B62}"/>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A1C42058-BA78-4074-8D67-1E90CB6DC144}"/>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FD6191EC-2B78-4E8D-A4F5-3F8984896A4D}"/>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F23A9DD-7BA4-4223-B89F-4B106D88B4B7}"/>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4C4B2A9-B8F0-47B1-8C0D-05AB470495C2}"/>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7EBA06C1-FF2E-4F84-9394-6EC1B674DF53}"/>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307B7807-27D7-42DD-9F26-8761E35832D0}"/>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29659939-5F8E-4034-A8B6-13CB2BAA577D}"/>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E4542579-928F-48A6-A906-31A03D11266C}"/>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93900E66-DA21-4A9D-8E73-A9D53AB288DD}"/>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19CF220B-0EE7-4814-875C-97E7CB0A8410}"/>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67A079C4-5FE8-4847-BE08-8454017DF109}"/>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E4C16068-496B-400A-92F0-FDC30313F608}"/>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2CC5673-2E90-47CE-8C08-D40CB615A960}"/>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632C34F8-8F00-4510-844E-B00769FDE314}"/>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79B8411C-BA41-45AB-B0DA-5570E8FA4E05}"/>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2D1235E5-E224-4D6F-B935-145F399C9FDC}"/>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7343BD0E-81D1-45A4-89F0-F9D377020A4F}"/>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66D20CE3-C612-4F0A-A5EA-2056C09BE1E9}"/>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89857D37-CEAF-4AE6-BA9E-970918EE2F9B}"/>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FDD8CD7B-0FF2-474C-9DAA-1236FC595A49}"/>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E656CCA7-6A5E-46A5-B608-B6742ADD116E}"/>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11310162-07AB-4BDF-9449-7FBAE6DF5DE3}"/>
            </a:ext>
          </a:extLst>
        </xdr:cNvPr>
        <xdr:cNvCxnSpPr/>
      </xdr:nvCxnSpPr>
      <xdr:spPr>
        <a:xfrm>
          <a:off x="685800" y="729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EE065592-5372-464E-9FC4-8AA637F55200}"/>
            </a:ext>
          </a:extLst>
        </xdr:cNvPr>
        <xdr:cNvSpPr txBox="1"/>
      </xdr:nvSpPr>
      <xdr:spPr>
        <a:xfrm>
          <a:off x="273866" y="715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AF3FA4D3-0DEF-4670-9777-781F99A4D322}"/>
            </a:ext>
          </a:extLst>
        </xdr:cNvPr>
        <xdr:cNvCxnSpPr/>
      </xdr:nvCxnSpPr>
      <xdr:spPr>
        <a:xfrm>
          <a:off x="685800" y="696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B0A64167-7D01-4DE9-BCA0-7C4436FF52A1}"/>
            </a:ext>
          </a:extLst>
        </xdr:cNvPr>
        <xdr:cNvSpPr txBox="1"/>
      </xdr:nvSpPr>
      <xdr:spPr>
        <a:xfrm>
          <a:off x="343701" y="682082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BD523797-28B5-43B2-98D4-B15FB5841E7D}"/>
            </a:ext>
          </a:extLst>
        </xdr:cNvPr>
        <xdr:cNvCxnSpPr/>
      </xdr:nvCxnSpPr>
      <xdr:spPr>
        <a:xfrm>
          <a:off x="685800" y="664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C5829F8A-392C-4399-A640-4233AE4E9DB4}"/>
            </a:ext>
          </a:extLst>
        </xdr:cNvPr>
        <xdr:cNvSpPr txBox="1"/>
      </xdr:nvSpPr>
      <xdr:spPr>
        <a:xfrm>
          <a:off x="34370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69247B2E-554E-4C02-AB33-647D1B7DE907}"/>
            </a:ext>
          </a:extLst>
        </xdr:cNvPr>
        <xdr:cNvCxnSpPr/>
      </xdr:nvCxnSpPr>
      <xdr:spPr>
        <a:xfrm>
          <a:off x="685800" y="631180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B33CC4E1-4F33-4199-BBDE-54311B5BBCE3}"/>
            </a:ext>
          </a:extLst>
        </xdr:cNvPr>
        <xdr:cNvSpPr txBox="1"/>
      </xdr:nvSpPr>
      <xdr:spPr>
        <a:xfrm>
          <a:off x="343701" y="617530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43F7830D-D404-44DC-913B-CD09E98A0C93}"/>
            </a:ext>
          </a:extLst>
        </xdr:cNvPr>
        <xdr:cNvCxnSpPr/>
      </xdr:nvCxnSpPr>
      <xdr:spPr>
        <a:xfrm>
          <a:off x="685800" y="598904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2A7796D0-22C2-42E5-ACC1-CC6E4A68A7F8}"/>
            </a:ext>
          </a:extLst>
        </xdr:cNvPr>
        <xdr:cNvSpPr txBox="1"/>
      </xdr:nvSpPr>
      <xdr:spPr>
        <a:xfrm>
          <a:off x="343701" y="584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FC899A98-DB24-4D91-89FC-3EDE06260B34}"/>
            </a:ext>
          </a:extLst>
        </xdr:cNvPr>
        <xdr:cNvCxnSpPr/>
      </xdr:nvCxnSpPr>
      <xdr:spPr>
        <a:xfrm>
          <a:off x="685800" y="566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6585F090-E576-406E-92D8-9E84B36AA889}"/>
            </a:ext>
          </a:extLst>
        </xdr:cNvPr>
        <xdr:cNvSpPr txBox="1"/>
      </xdr:nvSpPr>
      <xdr:spPr>
        <a:xfrm>
          <a:off x="386866" y="551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7D998A45-5942-4BD6-B983-97A416920EED}"/>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736626F0-1396-4B73-AD95-062EF7D21E28}"/>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54973</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id="{E765FC3F-A3FA-4CF1-B6B5-A6BF7497E309}"/>
            </a:ext>
          </a:extLst>
        </xdr:cNvPr>
        <xdr:cNvCxnSpPr/>
      </xdr:nvCxnSpPr>
      <xdr:spPr>
        <a:xfrm flipV="1">
          <a:off x="4173855" y="5716633"/>
          <a:ext cx="0" cy="1580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id="{D4A22B63-E227-4E97-9171-3BC03EB2423B}"/>
            </a:ext>
          </a:extLst>
        </xdr:cNvPr>
        <xdr:cNvSpPr txBox="1"/>
      </xdr:nvSpPr>
      <xdr:spPr>
        <a:xfrm>
          <a:off x="4212590" y="7293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id="{7125B4A3-0F8D-47D0-8B14-6A22BF8CBD4D}"/>
            </a:ext>
          </a:extLst>
        </xdr:cNvPr>
        <xdr:cNvCxnSpPr/>
      </xdr:nvCxnSpPr>
      <xdr:spPr>
        <a:xfrm>
          <a:off x="4112260" y="72972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1650</xdr:rowOff>
    </xdr:from>
    <xdr:ext cx="340478" cy="259045"/>
    <xdr:sp macro="" textlink="">
      <xdr:nvSpPr>
        <xdr:cNvPr id="61" name="【図書館】&#10;有形固定資産減価償却率最大値テキスト">
          <a:extLst>
            <a:ext uri="{FF2B5EF4-FFF2-40B4-BE49-F238E27FC236}">
              <a16:creationId xmlns:a16="http://schemas.microsoft.com/office/drawing/2014/main" id="{DFEFEBDD-9F72-49BF-B4E7-451D3E69EF1F}"/>
            </a:ext>
          </a:extLst>
        </xdr:cNvPr>
        <xdr:cNvSpPr txBox="1"/>
      </xdr:nvSpPr>
      <xdr:spPr>
        <a:xfrm>
          <a:off x="4212590" y="548805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54973</xdr:rowOff>
    </xdr:from>
    <xdr:to>
      <xdr:col>24</xdr:col>
      <xdr:colOff>152400</xdr:colOff>
      <xdr:row>33</xdr:row>
      <xdr:rowOff>54973</xdr:rowOff>
    </xdr:to>
    <xdr:cxnSp macro="">
      <xdr:nvCxnSpPr>
        <xdr:cNvPr id="62" name="直線コネクタ 61">
          <a:extLst>
            <a:ext uri="{FF2B5EF4-FFF2-40B4-BE49-F238E27FC236}">
              <a16:creationId xmlns:a16="http://schemas.microsoft.com/office/drawing/2014/main" id="{D68DA6F8-F216-4CFC-B861-6AE6EB4F0CD3}"/>
            </a:ext>
          </a:extLst>
        </xdr:cNvPr>
        <xdr:cNvCxnSpPr/>
      </xdr:nvCxnSpPr>
      <xdr:spPr>
        <a:xfrm>
          <a:off x="4112260" y="571663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76035</xdr:rowOff>
    </xdr:from>
    <xdr:ext cx="405111" cy="259045"/>
    <xdr:sp macro="" textlink="">
      <xdr:nvSpPr>
        <xdr:cNvPr id="63" name="【図書館】&#10;有形固定資産減価償却率平均値テキスト">
          <a:extLst>
            <a:ext uri="{FF2B5EF4-FFF2-40B4-BE49-F238E27FC236}">
              <a16:creationId xmlns:a16="http://schemas.microsoft.com/office/drawing/2014/main" id="{D7F5D59C-9D44-4A6B-A013-FDDE6071EDFC}"/>
            </a:ext>
          </a:extLst>
        </xdr:cNvPr>
        <xdr:cNvSpPr txBox="1"/>
      </xdr:nvSpPr>
      <xdr:spPr>
        <a:xfrm>
          <a:off x="4212590" y="62482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53158</xdr:rowOff>
    </xdr:from>
    <xdr:to>
      <xdr:col>24</xdr:col>
      <xdr:colOff>114300</xdr:colOff>
      <xdr:row>37</xdr:row>
      <xdr:rowOff>154758</xdr:rowOff>
    </xdr:to>
    <xdr:sp macro="" textlink="">
      <xdr:nvSpPr>
        <xdr:cNvPr id="64" name="フローチャート: 判断 63">
          <a:extLst>
            <a:ext uri="{FF2B5EF4-FFF2-40B4-BE49-F238E27FC236}">
              <a16:creationId xmlns:a16="http://schemas.microsoft.com/office/drawing/2014/main" id="{AE532E85-B136-44A6-9D37-83B5805F4CD0}"/>
            </a:ext>
          </a:extLst>
        </xdr:cNvPr>
        <xdr:cNvSpPr/>
      </xdr:nvSpPr>
      <xdr:spPr>
        <a:xfrm>
          <a:off x="4131310" y="6400618"/>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27033</xdr:rowOff>
    </xdr:from>
    <xdr:to>
      <xdr:col>20</xdr:col>
      <xdr:colOff>38100</xdr:colOff>
      <xdr:row>37</xdr:row>
      <xdr:rowOff>128633</xdr:rowOff>
    </xdr:to>
    <xdr:sp macro="" textlink="">
      <xdr:nvSpPr>
        <xdr:cNvPr id="65" name="フローチャート: 判断 64">
          <a:extLst>
            <a:ext uri="{FF2B5EF4-FFF2-40B4-BE49-F238E27FC236}">
              <a16:creationId xmlns:a16="http://schemas.microsoft.com/office/drawing/2014/main" id="{97DDA2F7-C55A-48A8-BACC-0D22F5C27DED}"/>
            </a:ext>
          </a:extLst>
        </xdr:cNvPr>
        <xdr:cNvSpPr/>
      </xdr:nvSpPr>
      <xdr:spPr>
        <a:xfrm>
          <a:off x="3388360" y="6368778"/>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76019</xdr:rowOff>
    </xdr:from>
    <xdr:to>
      <xdr:col>15</xdr:col>
      <xdr:colOff>101600</xdr:colOff>
      <xdr:row>38</xdr:row>
      <xdr:rowOff>6169</xdr:rowOff>
    </xdr:to>
    <xdr:sp macro="" textlink="">
      <xdr:nvSpPr>
        <xdr:cNvPr id="66" name="フローチャート: 判断 65">
          <a:extLst>
            <a:ext uri="{FF2B5EF4-FFF2-40B4-BE49-F238E27FC236}">
              <a16:creationId xmlns:a16="http://schemas.microsoft.com/office/drawing/2014/main" id="{2D4E66B9-9E9D-4C77-BC54-595828F97A53}"/>
            </a:ext>
          </a:extLst>
        </xdr:cNvPr>
        <xdr:cNvSpPr/>
      </xdr:nvSpPr>
      <xdr:spPr>
        <a:xfrm>
          <a:off x="2571750" y="641966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103777</xdr:rowOff>
    </xdr:from>
    <xdr:to>
      <xdr:col>10</xdr:col>
      <xdr:colOff>165100</xdr:colOff>
      <xdr:row>38</xdr:row>
      <xdr:rowOff>33927</xdr:rowOff>
    </xdr:to>
    <xdr:sp macro="" textlink="">
      <xdr:nvSpPr>
        <xdr:cNvPr id="67" name="フローチャート: 判断 66">
          <a:extLst>
            <a:ext uri="{FF2B5EF4-FFF2-40B4-BE49-F238E27FC236}">
              <a16:creationId xmlns:a16="http://schemas.microsoft.com/office/drawing/2014/main" id="{AED8D364-97B1-4C61-9920-2C6BB0F285D7}"/>
            </a:ext>
          </a:extLst>
        </xdr:cNvPr>
        <xdr:cNvSpPr/>
      </xdr:nvSpPr>
      <xdr:spPr>
        <a:xfrm>
          <a:off x="1774190" y="6445522"/>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39</xdr:row>
      <xdr:rowOff>85816</xdr:rowOff>
    </xdr:from>
    <xdr:to>
      <xdr:col>6</xdr:col>
      <xdr:colOff>38100</xdr:colOff>
      <xdr:row>40</xdr:row>
      <xdr:rowOff>15966</xdr:rowOff>
    </xdr:to>
    <xdr:sp macro="" textlink="">
      <xdr:nvSpPr>
        <xdr:cNvPr id="68" name="フローチャート: 判断 67">
          <a:extLst>
            <a:ext uri="{FF2B5EF4-FFF2-40B4-BE49-F238E27FC236}">
              <a16:creationId xmlns:a16="http://schemas.microsoft.com/office/drawing/2014/main" id="{1B8150E9-FFAD-4E4B-8FED-858C8E53C25C}"/>
            </a:ext>
          </a:extLst>
        </xdr:cNvPr>
        <xdr:cNvSpPr/>
      </xdr:nvSpPr>
      <xdr:spPr>
        <a:xfrm>
          <a:off x="988060" y="6774271"/>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5CCB52AF-FA48-49A5-90AB-36154C3FD7C4}"/>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EBECC3C6-FD1F-4FDA-B413-15E00532DEA9}"/>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A1465EF6-8C33-4592-B9FF-1E4975C0055E}"/>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FE591C30-366D-4EEC-A3E9-7AAA0080CFCF}"/>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38C943A1-88B7-47D1-BB55-9858C5F027A2}"/>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25400</xdr:rowOff>
    </xdr:from>
    <xdr:to>
      <xdr:col>24</xdr:col>
      <xdr:colOff>114300</xdr:colOff>
      <xdr:row>39</xdr:row>
      <xdr:rowOff>127000</xdr:rowOff>
    </xdr:to>
    <xdr:sp macro="" textlink="">
      <xdr:nvSpPr>
        <xdr:cNvPr id="74" name="楕円 73">
          <a:extLst>
            <a:ext uri="{FF2B5EF4-FFF2-40B4-BE49-F238E27FC236}">
              <a16:creationId xmlns:a16="http://schemas.microsoft.com/office/drawing/2014/main" id="{0D0A498D-153B-4A80-93F6-E422AB0745A3}"/>
            </a:ext>
          </a:extLst>
        </xdr:cNvPr>
        <xdr:cNvSpPr/>
      </xdr:nvSpPr>
      <xdr:spPr>
        <a:xfrm>
          <a:off x="4131310" y="6708140"/>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3827</xdr:rowOff>
    </xdr:from>
    <xdr:ext cx="405111" cy="259045"/>
    <xdr:sp macro="" textlink="">
      <xdr:nvSpPr>
        <xdr:cNvPr id="75" name="【図書館】&#10;有形固定資産減価償却率該当値テキスト">
          <a:extLst>
            <a:ext uri="{FF2B5EF4-FFF2-40B4-BE49-F238E27FC236}">
              <a16:creationId xmlns:a16="http://schemas.microsoft.com/office/drawing/2014/main" id="{68C2DCF5-6888-4410-B94D-0285A853450C}"/>
            </a:ext>
          </a:extLst>
        </xdr:cNvPr>
        <xdr:cNvSpPr txBox="1"/>
      </xdr:nvSpPr>
      <xdr:spPr>
        <a:xfrm>
          <a:off x="4212590" y="6692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9072</xdr:rowOff>
    </xdr:from>
    <xdr:to>
      <xdr:col>20</xdr:col>
      <xdr:colOff>38100</xdr:colOff>
      <xdr:row>39</xdr:row>
      <xdr:rowOff>110672</xdr:rowOff>
    </xdr:to>
    <xdr:sp macro="" textlink="">
      <xdr:nvSpPr>
        <xdr:cNvPr id="76" name="楕円 75">
          <a:extLst>
            <a:ext uri="{FF2B5EF4-FFF2-40B4-BE49-F238E27FC236}">
              <a16:creationId xmlns:a16="http://schemas.microsoft.com/office/drawing/2014/main" id="{F5675FB8-25E6-41A4-8766-9A39D9CB8955}"/>
            </a:ext>
          </a:extLst>
        </xdr:cNvPr>
        <xdr:cNvSpPr/>
      </xdr:nvSpPr>
      <xdr:spPr>
        <a:xfrm>
          <a:off x="3388360" y="6697527"/>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59872</xdr:rowOff>
    </xdr:from>
    <xdr:to>
      <xdr:col>24</xdr:col>
      <xdr:colOff>63500</xdr:colOff>
      <xdr:row>39</xdr:row>
      <xdr:rowOff>76200</xdr:rowOff>
    </xdr:to>
    <xdr:cxnSp macro="">
      <xdr:nvCxnSpPr>
        <xdr:cNvPr id="77" name="直線コネクタ 76">
          <a:extLst>
            <a:ext uri="{FF2B5EF4-FFF2-40B4-BE49-F238E27FC236}">
              <a16:creationId xmlns:a16="http://schemas.microsoft.com/office/drawing/2014/main" id="{4836C0D3-15E6-42E0-8F69-DD0E79226D46}"/>
            </a:ext>
          </a:extLst>
        </xdr:cNvPr>
        <xdr:cNvCxnSpPr/>
      </xdr:nvCxnSpPr>
      <xdr:spPr>
        <a:xfrm>
          <a:off x="3431540" y="6742612"/>
          <a:ext cx="742950" cy="20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17235</xdr:rowOff>
    </xdr:from>
    <xdr:to>
      <xdr:col>15</xdr:col>
      <xdr:colOff>101600</xdr:colOff>
      <xdr:row>39</xdr:row>
      <xdr:rowOff>118835</xdr:rowOff>
    </xdr:to>
    <xdr:sp macro="" textlink="">
      <xdr:nvSpPr>
        <xdr:cNvPr id="78" name="楕円 77">
          <a:extLst>
            <a:ext uri="{FF2B5EF4-FFF2-40B4-BE49-F238E27FC236}">
              <a16:creationId xmlns:a16="http://schemas.microsoft.com/office/drawing/2014/main" id="{367E0A54-7BE4-41B8-ADEA-739990BAB859}"/>
            </a:ext>
          </a:extLst>
        </xdr:cNvPr>
        <xdr:cNvSpPr/>
      </xdr:nvSpPr>
      <xdr:spPr>
        <a:xfrm>
          <a:off x="2571750" y="6707595"/>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59872</xdr:rowOff>
    </xdr:from>
    <xdr:to>
      <xdr:col>19</xdr:col>
      <xdr:colOff>177800</xdr:colOff>
      <xdr:row>39</xdr:row>
      <xdr:rowOff>68035</xdr:rowOff>
    </xdr:to>
    <xdr:cxnSp macro="">
      <xdr:nvCxnSpPr>
        <xdr:cNvPr id="79" name="直線コネクタ 78">
          <a:extLst>
            <a:ext uri="{FF2B5EF4-FFF2-40B4-BE49-F238E27FC236}">
              <a16:creationId xmlns:a16="http://schemas.microsoft.com/office/drawing/2014/main" id="{69713060-FF56-4A01-B574-09EFAE41D13B}"/>
            </a:ext>
          </a:extLst>
        </xdr:cNvPr>
        <xdr:cNvCxnSpPr/>
      </xdr:nvCxnSpPr>
      <xdr:spPr>
        <a:xfrm flipV="1">
          <a:off x="2626360" y="6742612"/>
          <a:ext cx="805180" cy="10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156028</xdr:rowOff>
    </xdr:from>
    <xdr:to>
      <xdr:col>10</xdr:col>
      <xdr:colOff>165100</xdr:colOff>
      <xdr:row>39</xdr:row>
      <xdr:rowOff>86178</xdr:rowOff>
    </xdr:to>
    <xdr:sp macro="" textlink="">
      <xdr:nvSpPr>
        <xdr:cNvPr id="80" name="楕円 79">
          <a:extLst>
            <a:ext uri="{FF2B5EF4-FFF2-40B4-BE49-F238E27FC236}">
              <a16:creationId xmlns:a16="http://schemas.microsoft.com/office/drawing/2014/main" id="{A59C78CC-3C65-4D4F-BB6F-22CE68A9CC3A}"/>
            </a:ext>
          </a:extLst>
        </xdr:cNvPr>
        <xdr:cNvSpPr/>
      </xdr:nvSpPr>
      <xdr:spPr>
        <a:xfrm>
          <a:off x="1774190" y="6671128"/>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35378</xdr:rowOff>
    </xdr:from>
    <xdr:to>
      <xdr:col>15</xdr:col>
      <xdr:colOff>50800</xdr:colOff>
      <xdr:row>39</xdr:row>
      <xdr:rowOff>68035</xdr:rowOff>
    </xdr:to>
    <xdr:cxnSp macro="">
      <xdr:nvCxnSpPr>
        <xdr:cNvPr id="81" name="直線コネクタ 80">
          <a:extLst>
            <a:ext uri="{FF2B5EF4-FFF2-40B4-BE49-F238E27FC236}">
              <a16:creationId xmlns:a16="http://schemas.microsoft.com/office/drawing/2014/main" id="{140E6CA1-3971-4D0B-8B71-84D5CACFF275}"/>
            </a:ext>
          </a:extLst>
        </xdr:cNvPr>
        <xdr:cNvCxnSpPr/>
      </xdr:nvCxnSpPr>
      <xdr:spPr>
        <a:xfrm>
          <a:off x="1828800" y="6721928"/>
          <a:ext cx="797560" cy="30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123372</xdr:rowOff>
    </xdr:from>
    <xdr:to>
      <xdr:col>6</xdr:col>
      <xdr:colOff>38100</xdr:colOff>
      <xdr:row>39</xdr:row>
      <xdr:rowOff>53522</xdr:rowOff>
    </xdr:to>
    <xdr:sp macro="" textlink="">
      <xdr:nvSpPr>
        <xdr:cNvPr id="82" name="楕円 81">
          <a:extLst>
            <a:ext uri="{FF2B5EF4-FFF2-40B4-BE49-F238E27FC236}">
              <a16:creationId xmlns:a16="http://schemas.microsoft.com/office/drawing/2014/main" id="{95A15BE4-1A91-4887-978F-41D6FFA2773E}"/>
            </a:ext>
          </a:extLst>
        </xdr:cNvPr>
        <xdr:cNvSpPr/>
      </xdr:nvSpPr>
      <xdr:spPr>
        <a:xfrm>
          <a:off x="988060" y="6640377"/>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2722</xdr:rowOff>
    </xdr:from>
    <xdr:to>
      <xdr:col>10</xdr:col>
      <xdr:colOff>114300</xdr:colOff>
      <xdr:row>39</xdr:row>
      <xdr:rowOff>35378</xdr:rowOff>
    </xdr:to>
    <xdr:cxnSp macro="">
      <xdr:nvCxnSpPr>
        <xdr:cNvPr id="83" name="直線コネクタ 82">
          <a:extLst>
            <a:ext uri="{FF2B5EF4-FFF2-40B4-BE49-F238E27FC236}">
              <a16:creationId xmlns:a16="http://schemas.microsoft.com/office/drawing/2014/main" id="{75CBF889-0C5E-43D5-85D3-A45399B8540B}"/>
            </a:ext>
          </a:extLst>
        </xdr:cNvPr>
        <xdr:cNvCxnSpPr/>
      </xdr:nvCxnSpPr>
      <xdr:spPr>
        <a:xfrm>
          <a:off x="1031240" y="6689272"/>
          <a:ext cx="79756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145160</xdr:rowOff>
    </xdr:from>
    <xdr:ext cx="405111" cy="259045"/>
    <xdr:sp macro="" textlink="">
      <xdr:nvSpPr>
        <xdr:cNvPr id="84" name="n_1aveValue【図書館】&#10;有形固定資産減価償却率">
          <a:extLst>
            <a:ext uri="{FF2B5EF4-FFF2-40B4-BE49-F238E27FC236}">
              <a16:creationId xmlns:a16="http://schemas.microsoft.com/office/drawing/2014/main" id="{71D3C9DA-5226-4DC0-97B5-EBB05F586616}"/>
            </a:ext>
          </a:extLst>
        </xdr:cNvPr>
        <xdr:cNvSpPr txBox="1"/>
      </xdr:nvSpPr>
      <xdr:spPr>
        <a:xfrm>
          <a:off x="3239144" y="61440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22696</xdr:rowOff>
    </xdr:from>
    <xdr:ext cx="405111" cy="259045"/>
    <xdr:sp macro="" textlink="">
      <xdr:nvSpPr>
        <xdr:cNvPr id="85" name="n_2aveValue【図書館】&#10;有形固定資産減価償却率">
          <a:extLst>
            <a:ext uri="{FF2B5EF4-FFF2-40B4-BE49-F238E27FC236}">
              <a16:creationId xmlns:a16="http://schemas.microsoft.com/office/drawing/2014/main" id="{12A8D500-1607-4F3F-BFA7-7CC6E26559F0}"/>
            </a:ext>
          </a:extLst>
        </xdr:cNvPr>
        <xdr:cNvSpPr txBox="1"/>
      </xdr:nvSpPr>
      <xdr:spPr>
        <a:xfrm>
          <a:off x="2439044" y="61910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50454</xdr:rowOff>
    </xdr:from>
    <xdr:ext cx="405111" cy="259045"/>
    <xdr:sp macro="" textlink="">
      <xdr:nvSpPr>
        <xdr:cNvPr id="86" name="n_3aveValue【図書館】&#10;有形固定資産減価償却率">
          <a:extLst>
            <a:ext uri="{FF2B5EF4-FFF2-40B4-BE49-F238E27FC236}">
              <a16:creationId xmlns:a16="http://schemas.microsoft.com/office/drawing/2014/main" id="{F096D7A6-C738-46FF-8605-59CBA3510010}"/>
            </a:ext>
          </a:extLst>
        </xdr:cNvPr>
        <xdr:cNvSpPr txBox="1"/>
      </xdr:nvSpPr>
      <xdr:spPr>
        <a:xfrm>
          <a:off x="1641484" y="6226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7093</xdr:rowOff>
    </xdr:from>
    <xdr:ext cx="405111" cy="259045"/>
    <xdr:sp macro="" textlink="">
      <xdr:nvSpPr>
        <xdr:cNvPr id="87" name="n_4aveValue【図書館】&#10;有形固定資産減価償却率">
          <a:extLst>
            <a:ext uri="{FF2B5EF4-FFF2-40B4-BE49-F238E27FC236}">
              <a16:creationId xmlns:a16="http://schemas.microsoft.com/office/drawing/2014/main" id="{4D01C5D4-8AF2-4072-B33F-772C671D7AC5}"/>
            </a:ext>
          </a:extLst>
        </xdr:cNvPr>
        <xdr:cNvSpPr txBox="1"/>
      </xdr:nvSpPr>
      <xdr:spPr>
        <a:xfrm>
          <a:off x="855354" y="68669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101799</xdr:rowOff>
    </xdr:from>
    <xdr:ext cx="405111" cy="259045"/>
    <xdr:sp macro="" textlink="">
      <xdr:nvSpPr>
        <xdr:cNvPr id="88" name="n_1mainValue【図書館】&#10;有形固定資産減価償却率">
          <a:extLst>
            <a:ext uri="{FF2B5EF4-FFF2-40B4-BE49-F238E27FC236}">
              <a16:creationId xmlns:a16="http://schemas.microsoft.com/office/drawing/2014/main" id="{3EE0DC0E-BA50-4F42-B6DB-7E07221F31F6}"/>
            </a:ext>
          </a:extLst>
        </xdr:cNvPr>
        <xdr:cNvSpPr txBox="1"/>
      </xdr:nvSpPr>
      <xdr:spPr>
        <a:xfrm>
          <a:off x="3239144" y="6784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109962</xdr:rowOff>
    </xdr:from>
    <xdr:ext cx="405111" cy="259045"/>
    <xdr:sp macro="" textlink="">
      <xdr:nvSpPr>
        <xdr:cNvPr id="89" name="n_2mainValue【図書館】&#10;有形固定資産減価償却率">
          <a:extLst>
            <a:ext uri="{FF2B5EF4-FFF2-40B4-BE49-F238E27FC236}">
              <a16:creationId xmlns:a16="http://schemas.microsoft.com/office/drawing/2014/main" id="{7D2C1550-7DB0-491C-AD6F-2649ACF1902B}"/>
            </a:ext>
          </a:extLst>
        </xdr:cNvPr>
        <xdr:cNvSpPr txBox="1"/>
      </xdr:nvSpPr>
      <xdr:spPr>
        <a:xfrm>
          <a:off x="2439044" y="6794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77305</xdr:rowOff>
    </xdr:from>
    <xdr:ext cx="405111" cy="259045"/>
    <xdr:sp macro="" textlink="">
      <xdr:nvSpPr>
        <xdr:cNvPr id="90" name="n_3mainValue【図書館】&#10;有形固定資産減価償却率">
          <a:extLst>
            <a:ext uri="{FF2B5EF4-FFF2-40B4-BE49-F238E27FC236}">
              <a16:creationId xmlns:a16="http://schemas.microsoft.com/office/drawing/2014/main" id="{D6FD299E-8732-40E8-8798-92AD0A9241D5}"/>
            </a:ext>
          </a:extLst>
        </xdr:cNvPr>
        <xdr:cNvSpPr txBox="1"/>
      </xdr:nvSpPr>
      <xdr:spPr>
        <a:xfrm>
          <a:off x="1641484" y="6763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70049</xdr:rowOff>
    </xdr:from>
    <xdr:ext cx="405111" cy="259045"/>
    <xdr:sp macro="" textlink="">
      <xdr:nvSpPr>
        <xdr:cNvPr id="91" name="n_4mainValue【図書館】&#10;有形固定資産減価償却率">
          <a:extLst>
            <a:ext uri="{FF2B5EF4-FFF2-40B4-BE49-F238E27FC236}">
              <a16:creationId xmlns:a16="http://schemas.microsoft.com/office/drawing/2014/main" id="{5684BF0B-3CBD-40E3-89EB-7A6D0FC4B5A8}"/>
            </a:ext>
          </a:extLst>
        </xdr:cNvPr>
        <xdr:cNvSpPr txBox="1"/>
      </xdr:nvSpPr>
      <xdr:spPr>
        <a:xfrm>
          <a:off x="855354" y="6411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E2C7923C-DE05-4F5B-95CC-7DCFC1FB5100}"/>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DA09F795-B511-4AB3-B98A-BBDF293A94F5}"/>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83970096-34B2-4883-93E9-B2FF7F5F3FA9}"/>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1071B386-9F18-4439-AAF4-4BA4EA02A129}"/>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29B8D66C-2562-4E62-8FAF-AA7CC6181FF3}"/>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832ABBAE-D3C6-4060-9BC4-062CFA0F14F3}"/>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C4151A57-298F-4E4B-8F46-098F0C90E7B1}"/>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CE440F25-AD52-4240-8D7D-D2E9E7D90873}"/>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FA18BC3E-0930-4BA9-82CF-C8458142B6E6}"/>
            </a:ext>
          </a:extLst>
        </xdr:cNvPr>
        <xdr:cNvSpPr txBox="1"/>
      </xdr:nvSpPr>
      <xdr:spPr>
        <a:xfrm>
          <a:off x="592201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50CB6CD5-ED0D-4C93-8157-C1D57D402AD5}"/>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E7569BBB-D2BD-445E-B8DD-2D3775CCD661}"/>
            </a:ext>
          </a:extLst>
        </xdr:cNvPr>
        <xdr:cNvCxnSpPr/>
      </xdr:nvCxnSpPr>
      <xdr:spPr>
        <a:xfrm>
          <a:off x="5960110" y="723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0D5C04FC-0463-453C-A5A6-E494D89A6059}"/>
            </a:ext>
          </a:extLst>
        </xdr:cNvPr>
        <xdr:cNvSpPr txBox="1"/>
      </xdr:nvSpPr>
      <xdr:spPr>
        <a:xfrm>
          <a:off x="552722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BDDE849B-E225-418F-935F-22141BB91235}"/>
            </a:ext>
          </a:extLst>
        </xdr:cNvPr>
        <xdr:cNvCxnSpPr/>
      </xdr:nvCxnSpPr>
      <xdr:spPr>
        <a:xfrm>
          <a:off x="5960110" y="685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30861498-01A7-4686-B22E-38F0FAF48ECA}"/>
            </a:ext>
          </a:extLst>
        </xdr:cNvPr>
        <xdr:cNvSpPr txBox="1"/>
      </xdr:nvSpPr>
      <xdr:spPr>
        <a:xfrm>
          <a:off x="5527221" y="671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CA04864E-255E-4A22-9F0F-6B8E15769EC2}"/>
            </a:ext>
          </a:extLst>
        </xdr:cNvPr>
        <xdr:cNvCxnSpPr/>
      </xdr:nvCxnSpPr>
      <xdr:spPr>
        <a:xfrm>
          <a:off x="5960110" y="6473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49F20428-66D2-406D-9102-6BD8E16E72C1}"/>
            </a:ext>
          </a:extLst>
        </xdr:cNvPr>
        <xdr:cNvSpPr txBox="1"/>
      </xdr:nvSpPr>
      <xdr:spPr>
        <a:xfrm>
          <a:off x="5527221" y="6336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2D9C71B2-AFED-4BFC-A409-D11C4524A742}"/>
            </a:ext>
          </a:extLst>
        </xdr:cNvPr>
        <xdr:cNvCxnSpPr/>
      </xdr:nvCxnSpPr>
      <xdr:spPr>
        <a:xfrm>
          <a:off x="5960110" y="609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E230BF35-7132-4C0F-B41A-889A62EC1668}"/>
            </a:ext>
          </a:extLst>
        </xdr:cNvPr>
        <xdr:cNvSpPr txBox="1"/>
      </xdr:nvSpPr>
      <xdr:spPr>
        <a:xfrm>
          <a:off x="5527221" y="595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9A12BDDD-EBD6-4357-8D5B-24A21998DFC9}"/>
            </a:ext>
          </a:extLst>
        </xdr:cNvPr>
        <xdr:cNvCxnSpPr/>
      </xdr:nvCxnSpPr>
      <xdr:spPr>
        <a:xfrm>
          <a:off x="5960110" y="571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8F260449-CB3C-4C4F-BBDF-8CE3B6A6A595}"/>
            </a:ext>
          </a:extLst>
        </xdr:cNvPr>
        <xdr:cNvSpPr txBox="1"/>
      </xdr:nvSpPr>
      <xdr:spPr>
        <a:xfrm>
          <a:off x="5527221" y="557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4CED3295-E30B-4EB1-AF92-84B0FFEEDE35}"/>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0158F88A-F53E-4BED-A3E2-348D4B0EC50B}"/>
            </a:ext>
          </a:extLst>
        </xdr:cNvPr>
        <xdr:cNvSpPr txBox="1"/>
      </xdr:nvSpPr>
      <xdr:spPr>
        <a:xfrm>
          <a:off x="5527221"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FDD3B02B-76E4-4E84-BADF-D9739F6F9388}"/>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68580</xdr:rowOff>
    </xdr:from>
    <xdr:to>
      <xdr:col>54</xdr:col>
      <xdr:colOff>189865</xdr:colOff>
      <xdr:row>41</xdr:row>
      <xdr:rowOff>87630</xdr:rowOff>
    </xdr:to>
    <xdr:cxnSp macro="">
      <xdr:nvCxnSpPr>
        <xdr:cNvPr id="115" name="直線コネクタ 114">
          <a:extLst>
            <a:ext uri="{FF2B5EF4-FFF2-40B4-BE49-F238E27FC236}">
              <a16:creationId xmlns:a16="http://schemas.microsoft.com/office/drawing/2014/main" id="{4CE6A94D-3EFC-4BAE-A356-20C0099C191C}"/>
            </a:ext>
          </a:extLst>
        </xdr:cNvPr>
        <xdr:cNvCxnSpPr/>
      </xdr:nvCxnSpPr>
      <xdr:spPr>
        <a:xfrm flipV="1">
          <a:off x="9429115" y="5895975"/>
          <a:ext cx="0" cy="1224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91457</xdr:rowOff>
    </xdr:from>
    <xdr:ext cx="469744" cy="259045"/>
    <xdr:sp macro="" textlink="">
      <xdr:nvSpPr>
        <xdr:cNvPr id="116" name="【図書館】&#10;一人当たり面積最小値テキスト">
          <a:extLst>
            <a:ext uri="{FF2B5EF4-FFF2-40B4-BE49-F238E27FC236}">
              <a16:creationId xmlns:a16="http://schemas.microsoft.com/office/drawing/2014/main" id="{3E33AE28-6F00-4670-8C29-A075318C7D62}"/>
            </a:ext>
          </a:extLst>
        </xdr:cNvPr>
        <xdr:cNvSpPr txBox="1"/>
      </xdr:nvSpPr>
      <xdr:spPr>
        <a:xfrm>
          <a:off x="9467850" y="712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87630</xdr:rowOff>
    </xdr:from>
    <xdr:to>
      <xdr:col>55</xdr:col>
      <xdr:colOff>88900</xdr:colOff>
      <xdr:row>41</xdr:row>
      <xdr:rowOff>87630</xdr:rowOff>
    </xdr:to>
    <xdr:cxnSp macro="">
      <xdr:nvCxnSpPr>
        <xdr:cNvPr id="117" name="直線コネクタ 116">
          <a:extLst>
            <a:ext uri="{FF2B5EF4-FFF2-40B4-BE49-F238E27FC236}">
              <a16:creationId xmlns:a16="http://schemas.microsoft.com/office/drawing/2014/main" id="{8DF34277-9B7C-4E00-92A4-EE84E36A21AA}"/>
            </a:ext>
          </a:extLst>
        </xdr:cNvPr>
        <xdr:cNvCxnSpPr/>
      </xdr:nvCxnSpPr>
      <xdr:spPr>
        <a:xfrm>
          <a:off x="9356090" y="712089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15257</xdr:rowOff>
    </xdr:from>
    <xdr:ext cx="469744" cy="259045"/>
    <xdr:sp macro="" textlink="">
      <xdr:nvSpPr>
        <xdr:cNvPr id="118" name="【図書館】&#10;一人当たり面積最大値テキスト">
          <a:extLst>
            <a:ext uri="{FF2B5EF4-FFF2-40B4-BE49-F238E27FC236}">
              <a16:creationId xmlns:a16="http://schemas.microsoft.com/office/drawing/2014/main" id="{D122D943-538C-4322-997E-C3B5C4194B69}"/>
            </a:ext>
          </a:extLst>
        </xdr:cNvPr>
        <xdr:cNvSpPr txBox="1"/>
      </xdr:nvSpPr>
      <xdr:spPr>
        <a:xfrm>
          <a:off x="9467850" y="5676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68580</xdr:rowOff>
    </xdr:from>
    <xdr:to>
      <xdr:col>55</xdr:col>
      <xdr:colOff>88900</xdr:colOff>
      <xdr:row>34</xdr:row>
      <xdr:rowOff>68580</xdr:rowOff>
    </xdr:to>
    <xdr:cxnSp macro="">
      <xdr:nvCxnSpPr>
        <xdr:cNvPr id="119" name="直線コネクタ 118">
          <a:extLst>
            <a:ext uri="{FF2B5EF4-FFF2-40B4-BE49-F238E27FC236}">
              <a16:creationId xmlns:a16="http://schemas.microsoft.com/office/drawing/2014/main" id="{37C6980E-34BD-457E-9DDF-44C15615B320}"/>
            </a:ext>
          </a:extLst>
        </xdr:cNvPr>
        <xdr:cNvCxnSpPr/>
      </xdr:nvCxnSpPr>
      <xdr:spPr>
        <a:xfrm>
          <a:off x="9356090" y="589597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154957</xdr:rowOff>
    </xdr:from>
    <xdr:ext cx="469744" cy="259045"/>
    <xdr:sp macro="" textlink="">
      <xdr:nvSpPr>
        <xdr:cNvPr id="120" name="【図書館】&#10;一人当たり面積平均値テキスト">
          <a:extLst>
            <a:ext uri="{FF2B5EF4-FFF2-40B4-BE49-F238E27FC236}">
              <a16:creationId xmlns:a16="http://schemas.microsoft.com/office/drawing/2014/main" id="{9F0A295E-56FE-40DD-B811-9E65536B7854}"/>
            </a:ext>
          </a:extLst>
        </xdr:cNvPr>
        <xdr:cNvSpPr txBox="1"/>
      </xdr:nvSpPr>
      <xdr:spPr>
        <a:xfrm>
          <a:off x="9467850" y="64986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132080</xdr:rowOff>
    </xdr:from>
    <xdr:to>
      <xdr:col>55</xdr:col>
      <xdr:colOff>50800</xdr:colOff>
      <xdr:row>39</xdr:row>
      <xdr:rowOff>62230</xdr:rowOff>
    </xdr:to>
    <xdr:sp macro="" textlink="">
      <xdr:nvSpPr>
        <xdr:cNvPr id="121" name="フローチャート: 判断 120">
          <a:extLst>
            <a:ext uri="{FF2B5EF4-FFF2-40B4-BE49-F238E27FC236}">
              <a16:creationId xmlns:a16="http://schemas.microsoft.com/office/drawing/2014/main" id="{D09CFDE3-F492-44F6-8E2E-D06575A64C94}"/>
            </a:ext>
          </a:extLst>
        </xdr:cNvPr>
        <xdr:cNvSpPr/>
      </xdr:nvSpPr>
      <xdr:spPr>
        <a:xfrm>
          <a:off x="9394190" y="6650990"/>
          <a:ext cx="9017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139700</xdr:rowOff>
    </xdr:from>
    <xdr:to>
      <xdr:col>50</xdr:col>
      <xdr:colOff>165100</xdr:colOff>
      <xdr:row>39</xdr:row>
      <xdr:rowOff>69850</xdr:rowOff>
    </xdr:to>
    <xdr:sp macro="" textlink="">
      <xdr:nvSpPr>
        <xdr:cNvPr id="122" name="フローチャート: 判断 121">
          <a:extLst>
            <a:ext uri="{FF2B5EF4-FFF2-40B4-BE49-F238E27FC236}">
              <a16:creationId xmlns:a16="http://schemas.microsoft.com/office/drawing/2014/main" id="{CCD54880-0536-431B-B050-BFC458C5707F}"/>
            </a:ext>
          </a:extLst>
        </xdr:cNvPr>
        <xdr:cNvSpPr/>
      </xdr:nvSpPr>
      <xdr:spPr>
        <a:xfrm>
          <a:off x="8632190" y="665099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154940</xdr:rowOff>
    </xdr:from>
    <xdr:to>
      <xdr:col>46</xdr:col>
      <xdr:colOff>38100</xdr:colOff>
      <xdr:row>39</xdr:row>
      <xdr:rowOff>85090</xdr:rowOff>
    </xdr:to>
    <xdr:sp macro="" textlink="">
      <xdr:nvSpPr>
        <xdr:cNvPr id="123" name="フローチャート: 判断 122">
          <a:extLst>
            <a:ext uri="{FF2B5EF4-FFF2-40B4-BE49-F238E27FC236}">
              <a16:creationId xmlns:a16="http://schemas.microsoft.com/office/drawing/2014/main" id="{F2F040C3-8891-4468-BDCF-FB2ED37019B0}"/>
            </a:ext>
          </a:extLst>
        </xdr:cNvPr>
        <xdr:cNvSpPr/>
      </xdr:nvSpPr>
      <xdr:spPr>
        <a:xfrm>
          <a:off x="7846060" y="667004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170180</xdr:rowOff>
    </xdr:from>
    <xdr:to>
      <xdr:col>41</xdr:col>
      <xdr:colOff>101600</xdr:colOff>
      <xdr:row>39</xdr:row>
      <xdr:rowOff>100330</xdr:rowOff>
    </xdr:to>
    <xdr:sp macro="" textlink="">
      <xdr:nvSpPr>
        <xdr:cNvPr id="124" name="フローチャート: 判断 123">
          <a:extLst>
            <a:ext uri="{FF2B5EF4-FFF2-40B4-BE49-F238E27FC236}">
              <a16:creationId xmlns:a16="http://schemas.microsoft.com/office/drawing/2014/main" id="{4A6BBD08-FF3A-4C0E-91A7-CE6DA05019B0}"/>
            </a:ext>
          </a:extLst>
        </xdr:cNvPr>
        <xdr:cNvSpPr/>
      </xdr:nvSpPr>
      <xdr:spPr>
        <a:xfrm>
          <a:off x="7029450" y="668909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151130</xdr:rowOff>
    </xdr:from>
    <xdr:to>
      <xdr:col>36</xdr:col>
      <xdr:colOff>165100</xdr:colOff>
      <xdr:row>40</xdr:row>
      <xdr:rowOff>81280</xdr:rowOff>
    </xdr:to>
    <xdr:sp macro="" textlink="">
      <xdr:nvSpPr>
        <xdr:cNvPr id="125" name="フローチャート: 判断 124">
          <a:extLst>
            <a:ext uri="{FF2B5EF4-FFF2-40B4-BE49-F238E27FC236}">
              <a16:creationId xmlns:a16="http://schemas.microsoft.com/office/drawing/2014/main" id="{3B0C154F-3B8C-48B5-AD2C-A52F4B06959C}"/>
            </a:ext>
          </a:extLst>
        </xdr:cNvPr>
        <xdr:cNvSpPr/>
      </xdr:nvSpPr>
      <xdr:spPr>
        <a:xfrm>
          <a:off x="6231890" y="683768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D08EFDB0-6558-4690-8D67-A035B6ADBAC9}"/>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C5F188D8-1143-4CE6-B04F-6D175A0D140C}"/>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A3179F78-C2EB-4193-96EE-5C38B6CE3A08}"/>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B2FE18C9-58B7-44B1-9D0C-E8498CD7F8C7}"/>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AB50AE05-43FB-4827-A5F7-3C40AC64D37A}"/>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116840</xdr:rowOff>
    </xdr:from>
    <xdr:to>
      <xdr:col>55</xdr:col>
      <xdr:colOff>50800</xdr:colOff>
      <xdr:row>41</xdr:row>
      <xdr:rowOff>46990</xdr:rowOff>
    </xdr:to>
    <xdr:sp macro="" textlink="">
      <xdr:nvSpPr>
        <xdr:cNvPr id="131" name="楕円 130">
          <a:extLst>
            <a:ext uri="{FF2B5EF4-FFF2-40B4-BE49-F238E27FC236}">
              <a16:creationId xmlns:a16="http://schemas.microsoft.com/office/drawing/2014/main" id="{F9D18AF9-534F-419D-BEF0-04E8CCEE34CB}"/>
            </a:ext>
          </a:extLst>
        </xdr:cNvPr>
        <xdr:cNvSpPr/>
      </xdr:nvSpPr>
      <xdr:spPr>
        <a:xfrm>
          <a:off x="9394190" y="6974840"/>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31767</xdr:rowOff>
    </xdr:from>
    <xdr:ext cx="469744" cy="259045"/>
    <xdr:sp macro="" textlink="">
      <xdr:nvSpPr>
        <xdr:cNvPr id="132" name="【図書館】&#10;一人当たり面積該当値テキスト">
          <a:extLst>
            <a:ext uri="{FF2B5EF4-FFF2-40B4-BE49-F238E27FC236}">
              <a16:creationId xmlns:a16="http://schemas.microsoft.com/office/drawing/2014/main" id="{BB4AC879-E80D-4801-861C-78A1C62BA790}"/>
            </a:ext>
          </a:extLst>
        </xdr:cNvPr>
        <xdr:cNvSpPr txBox="1"/>
      </xdr:nvSpPr>
      <xdr:spPr>
        <a:xfrm>
          <a:off x="9467850" y="6887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124460</xdr:rowOff>
    </xdr:from>
    <xdr:to>
      <xdr:col>50</xdr:col>
      <xdr:colOff>165100</xdr:colOff>
      <xdr:row>41</xdr:row>
      <xdr:rowOff>54610</xdr:rowOff>
    </xdr:to>
    <xdr:sp macro="" textlink="">
      <xdr:nvSpPr>
        <xdr:cNvPr id="133" name="楕円 132">
          <a:extLst>
            <a:ext uri="{FF2B5EF4-FFF2-40B4-BE49-F238E27FC236}">
              <a16:creationId xmlns:a16="http://schemas.microsoft.com/office/drawing/2014/main" id="{EED41F77-6BA7-4DA5-A11C-D22AD12B470C}"/>
            </a:ext>
          </a:extLst>
        </xdr:cNvPr>
        <xdr:cNvSpPr/>
      </xdr:nvSpPr>
      <xdr:spPr>
        <a:xfrm>
          <a:off x="8632190" y="698436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167640</xdr:rowOff>
    </xdr:from>
    <xdr:to>
      <xdr:col>55</xdr:col>
      <xdr:colOff>0</xdr:colOff>
      <xdr:row>41</xdr:row>
      <xdr:rowOff>3810</xdr:rowOff>
    </xdr:to>
    <xdr:cxnSp macro="">
      <xdr:nvCxnSpPr>
        <xdr:cNvPr id="134" name="直線コネクタ 133">
          <a:extLst>
            <a:ext uri="{FF2B5EF4-FFF2-40B4-BE49-F238E27FC236}">
              <a16:creationId xmlns:a16="http://schemas.microsoft.com/office/drawing/2014/main" id="{19C01AD2-30E0-4B3F-9AAF-C4C1F7A0D793}"/>
            </a:ext>
          </a:extLst>
        </xdr:cNvPr>
        <xdr:cNvCxnSpPr/>
      </xdr:nvCxnSpPr>
      <xdr:spPr>
        <a:xfrm flipV="1">
          <a:off x="8686800" y="7029450"/>
          <a:ext cx="74295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132080</xdr:rowOff>
    </xdr:from>
    <xdr:to>
      <xdr:col>46</xdr:col>
      <xdr:colOff>38100</xdr:colOff>
      <xdr:row>41</xdr:row>
      <xdr:rowOff>62230</xdr:rowOff>
    </xdr:to>
    <xdr:sp macro="" textlink="">
      <xdr:nvSpPr>
        <xdr:cNvPr id="135" name="楕円 134">
          <a:extLst>
            <a:ext uri="{FF2B5EF4-FFF2-40B4-BE49-F238E27FC236}">
              <a16:creationId xmlns:a16="http://schemas.microsoft.com/office/drawing/2014/main" id="{CD146EFB-121C-4B27-AACA-F55B1836A4F8}"/>
            </a:ext>
          </a:extLst>
        </xdr:cNvPr>
        <xdr:cNvSpPr/>
      </xdr:nvSpPr>
      <xdr:spPr>
        <a:xfrm>
          <a:off x="7846060" y="699389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3810</xdr:rowOff>
    </xdr:from>
    <xdr:to>
      <xdr:col>50</xdr:col>
      <xdr:colOff>114300</xdr:colOff>
      <xdr:row>41</xdr:row>
      <xdr:rowOff>11430</xdr:rowOff>
    </xdr:to>
    <xdr:cxnSp macro="">
      <xdr:nvCxnSpPr>
        <xdr:cNvPr id="136" name="直線コネクタ 135">
          <a:extLst>
            <a:ext uri="{FF2B5EF4-FFF2-40B4-BE49-F238E27FC236}">
              <a16:creationId xmlns:a16="http://schemas.microsoft.com/office/drawing/2014/main" id="{CF8A2375-85BB-41FA-AC9F-17360D56C8EF}"/>
            </a:ext>
          </a:extLst>
        </xdr:cNvPr>
        <xdr:cNvCxnSpPr/>
      </xdr:nvCxnSpPr>
      <xdr:spPr>
        <a:xfrm flipV="1">
          <a:off x="7889240" y="7035165"/>
          <a:ext cx="79756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132080</xdr:rowOff>
    </xdr:from>
    <xdr:to>
      <xdr:col>41</xdr:col>
      <xdr:colOff>101600</xdr:colOff>
      <xdr:row>41</xdr:row>
      <xdr:rowOff>62230</xdr:rowOff>
    </xdr:to>
    <xdr:sp macro="" textlink="">
      <xdr:nvSpPr>
        <xdr:cNvPr id="137" name="楕円 136">
          <a:extLst>
            <a:ext uri="{FF2B5EF4-FFF2-40B4-BE49-F238E27FC236}">
              <a16:creationId xmlns:a16="http://schemas.microsoft.com/office/drawing/2014/main" id="{61D35736-8511-4471-BFF0-00C102B4FBC5}"/>
            </a:ext>
          </a:extLst>
        </xdr:cNvPr>
        <xdr:cNvSpPr/>
      </xdr:nvSpPr>
      <xdr:spPr>
        <a:xfrm>
          <a:off x="7029450" y="699389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11430</xdr:rowOff>
    </xdr:from>
    <xdr:to>
      <xdr:col>45</xdr:col>
      <xdr:colOff>177800</xdr:colOff>
      <xdr:row>41</xdr:row>
      <xdr:rowOff>11430</xdr:rowOff>
    </xdr:to>
    <xdr:cxnSp macro="">
      <xdr:nvCxnSpPr>
        <xdr:cNvPr id="138" name="直線コネクタ 137">
          <a:extLst>
            <a:ext uri="{FF2B5EF4-FFF2-40B4-BE49-F238E27FC236}">
              <a16:creationId xmlns:a16="http://schemas.microsoft.com/office/drawing/2014/main" id="{2D95837C-ACEB-472A-AC75-3470BE954254}"/>
            </a:ext>
          </a:extLst>
        </xdr:cNvPr>
        <xdr:cNvCxnSpPr/>
      </xdr:nvCxnSpPr>
      <xdr:spPr>
        <a:xfrm>
          <a:off x="7084060" y="7044690"/>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139700</xdr:rowOff>
    </xdr:from>
    <xdr:to>
      <xdr:col>36</xdr:col>
      <xdr:colOff>165100</xdr:colOff>
      <xdr:row>41</xdr:row>
      <xdr:rowOff>69850</xdr:rowOff>
    </xdr:to>
    <xdr:sp macro="" textlink="">
      <xdr:nvSpPr>
        <xdr:cNvPr id="139" name="楕円 138">
          <a:extLst>
            <a:ext uri="{FF2B5EF4-FFF2-40B4-BE49-F238E27FC236}">
              <a16:creationId xmlns:a16="http://schemas.microsoft.com/office/drawing/2014/main" id="{70D1E731-D88C-459A-8CE4-9EFDDA52CF7F}"/>
            </a:ext>
          </a:extLst>
        </xdr:cNvPr>
        <xdr:cNvSpPr/>
      </xdr:nvSpPr>
      <xdr:spPr>
        <a:xfrm>
          <a:off x="6231890" y="699389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11430</xdr:rowOff>
    </xdr:from>
    <xdr:to>
      <xdr:col>41</xdr:col>
      <xdr:colOff>50800</xdr:colOff>
      <xdr:row>41</xdr:row>
      <xdr:rowOff>19050</xdr:rowOff>
    </xdr:to>
    <xdr:cxnSp macro="">
      <xdr:nvCxnSpPr>
        <xdr:cNvPr id="140" name="直線コネクタ 139">
          <a:extLst>
            <a:ext uri="{FF2B5EF4-FFF2-40B4-BE49-F238E27FC236}">
              <a16:creationId xmlns:a16="http://schemas.microsoft.com/office/drawing/2014/main" id="{94E573E8-9EE9-4F21-8B6E-82E322170986}"/>
            </a:ext>
          </a:extLst>
        </xdr:cNvPr>
        <xdr:cNvCxnSpPr/>
      </xdr:nvCxnSpPr>
      <xdr:spPr>
        <a:xfrm flipV="1">
          <a:off x="6286500" y="704469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86377</xdr:rowOff>
    </xdr:from>
    <xdr:ext cx="469744" cy="259045"/>
    <xdr:sp macro="" textlink="">
      <xdr:nvSpPr>
        <xdr:cNvPr id="141" name="n_1aveValue【図書館】&#10;一人当たり面積">
          <a:extLst>
            <a:ext uri="{FF2B5EF4-FFF2-40B4-BE49-F238E27FC236}">
              <a16:creationId xmlns:a16="http://schemas.microsoft.com/office/drawing/2014/main" id="{F15D054E-33AC-4E8E-8434-99B45F498B7C}"/>
            </a:ext>
          </a:extLst>
        </xdr:cNvPr>
        <xdr:cNvSpPr txBox="1"/>
      </xdr:nvSpPr>
      <xdr:spPr>
        <a:xfrm>
          <a:off x="8454467" y="6431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101617</xdr:rowOff>
    </xdr:from>
    <xdr:ext cx="469744" cy="259045"/>
    <xdr:sp macro="" textlink="">
      <xdr:nvSpPr>
        <xdr:cNvPr id="142" name="n_2aveValue【図書館】&#10;一人当たり面積">
          <a:extLst>
            <a:ext uri="{FF2B5EF4-FFF2-40B4-BE49-F238E27FC236}">
              <a16:creationId xmlns:a16="http://schemas.microsoft.com/office/drawing/2014/main" id="{A9BCB626-C82C-4D83-B48F-07BB67F4361F}"/>
            </a:ext>
          </a:extLst>
        </xdr:cNvPr>
        <xdr:cNvSpPr txBox="1"/>
      </xdr:nvSpPr>
      <xdr:spPr>
        <a:xfrm>
          <a:off x="7673417" y="644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116857</xdr:rowOff>
    </xdr:from>
    <xdr:ext cx="469744" cy="259045"/>
    <xdr:sp macro="" textlink="">
      <xdr:nvSpPr>
        <xdr:cNvPr id="143" name="n_3aveValue【図書館】&#10;一人当たり面積">
          <a:extLst>
            <a:ext uri="{FF2B5EF4-FFF2-40B4-BE49-F238E27FC236}">
              <a16:creationId xmlns:a16="http://schemas.microsoft.com/office/drawing/2014/main" id="{17B7AC47-06B1-4B99-B953-1B55984065A7}"/>
            </a:ext>
          </a:extLst>
        </xdr:cNvPr>
        <xdr:cNvSpPr txBox="1"/>
      </xdr:nvSpPr>
      <xdr:spPr>
        <a:xfrm>
          <a:off x="6866332" y="646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97807</xdr:rowOff>
    </xdr:from>
    <xdr:ext cx="469744" cy="259045"/>
    <xdr:sp macro="" textlink="">
      <xdr:nvSpPr>
        <xdr:cNvPr id="144" name="n_4aveValue【図書館】&#10;一人当たり面積">
          <a:extLst>
            <a:ext uri="{FF2B5EF4-FFF2-40B4-BE49-F238E27FC236}">
              <a16:creationId xmlns:a16="http://schemas.microsoft.com/office/drawing/2014/main" id="{D0677ED5-CE2C-4C5A-918B-F1364D6A9572}"/>
            </a:ext>
          </a:extLst>
        </xdr:cNvPr>
        <xdr:cNvSpPr txBox="1"/>
      </xdr:nvSpPr>
      <xdr:spPr>
        <a:xfrm>
          <a:off x="6068772" y="6609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45737</xdr:rowOff>
    </xdr:from>
    <xdr:ext cx="469744" cy="259045"/>
    <xdr:sp macro="" textlink="">
      <xdr:nvSpPr>
        <xdr:cNvPr id="145" name="n_1mainValue【図書館】&#10;一人当たり面積">
          <a:extLst>
            <a:ext uri="{FF2B5EF4-FFF2-40B4-BE49-F238E27FC236}">
              <a16:creationId xmlns:a16="http://schemas.microsoft.com/office/drawing/2014/main" id="{DDD76BF9-47DB-4D06-9CFE-325369E19158}"/>
            </a:ext>
          </a:extLst>
        </xdr:cNvPr>
        <xdr:cNvSpPr txBox="1"/>
      </xdr:nvSpPr>
      <xdr:spPr>
        <a:xfrm>
          <a:off x="8454467" y="7077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53357</xdr:rowOff>
    </xdr:from>
    <xdr:ext cx="469744" cy="259045"/>
    <xdr:sp macro="" textlink="">
      <xdr:nvSpPr>
        <xdr:cNvPr id="146" name="n_2mainValue【図書館】&#10;一人当たり面積">
          <a:extLst>
            <a:ext uri="{FF2B5EF4-FFF2-40B4-BE49-F238E27FC236}">
              <a16:creationId xmlns:a16="http://schemas.microsoft.com/office/drawing/2014/main" id="{80553548-BB46-4E62-BA72-706D20F5824D}"/>
            </a:ext>
          </a:extLst>
        </xdr:cNvPr>
        <xdr:cNvSpPr txBox="1"/>
      </xdr:nvSpPr>
      <xdr:spPr>
        <a:xfrm>
          <a:off x="7673417" y="7086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53357</xdr:rowOff>
    </xdr:from>
    <xdr:ext cx="469744" cy="259045"/>
    <xdr:sp macro="" textlink="">
      <xdr:nvSpPr>
        <xdr:cNvPr id="147" name="n_3mainValue【図書館】&#10;一人当たり面積">
          <a:extLst>
            <a:ext uri="{FF2B5EF4-FFF2-40B4-BE49-F238E27FC236}">
              <a16:creationId xmlns:a16="http://schemas.microsoft.com/office/drawing/2014/main" id="{FF00BDA1-026D-4810-B1F0-6D55FE4BAA64}"/>
            </a:ext>
          </a:extLst>
        </xdr:cNvPr>
        <xdr:cNvSpPr txBox="1"/>
      </xdr:nvSpPr>
      <xdr:spPr>
        <a:xfrm>
          <a:off x="6866332" y="7086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60977</xdr:rowOff>
    </xdr:from>
    <xdr:ext cx="469744" cy="259045"/>
    <xdr:sp macro="" textlink="">
      <xdr:nvSpPr>
        <xdr:cNvPr id="148" name="n_4mainValue【図書館】&#10;一人当たり面積">
          <a:extLst>
            <a:ext uri="{FF2B5EF4-FFF2-40B4-BE49-F238E27FC236}">
              <a16:creationId xmlns:a16="http://schemas.microsoft.com/office/drawing/2014/main" id="{BF0B6348-7186-4ED6-84C3-DF0F0AB4824C}"/>
            </a:ext>
          </a:extLst>
        </xdr:cNvPr>
        <xdr:cNvSpPr txBox="1"/>
      </xdr:nvSpPr>
      <xdr:spPr>
        <a:xfrm>
          <a:off x="6068772" y="7086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66AE2DCB-ED14-48E0-89A3-F5B0458C9EAB}"/>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56F860EF-68E9-49EC-AF6E-F8523264F6AC}"/>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C8A57651-011F-49C9-AE0A-05E34A339836}"/>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8E1AB797-2CFB-4D01-904A-5D08775A29BD}"/>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D4C9CBB5-4BCA-441A-AF91-ECCA4B3AA8BD}"/>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210A7C4A-BB35-4BFC-9F84-D1A72C208A94}"/>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318E3E4E-278F-421E-B6F3-738A8EB9BBC1}"/>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465419AB-843F-4D89-A48B-921DF5D21DCC}"/>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41390193-4AE0-4F68-AC39-90D6009457B8}"/>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050E1D59-CB84-409A-88FC-F41F84449F10}"/>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D87C7C3B-B8B3-4E45-B440-50F347611BCC}"/>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0" name="直線コネクタ 159">
          <a:extLst>
            <a:ext uri="{FF2B5EF4-FFF2-40B4-BE49-F238E27FC236}">
              <a16:creationId xmlns:a16="http://schemas.microsoft.com/office/drawing/2014/main" id="{E0B6A932-6A31-43BE-A92D-43ABB1A7D359}"/>
            </a:ext>
          </a:extLst>
        </xdr:cNvPr>
        <xdr:cNvCxnSpPr/>
      </xdr:nvCxnSpPr>
      <xdr:spPr>
        <a:xfrm>
          <a:off x="6858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1" name="テキスト ボックス 160">
          <a:extLst>
            <a:ext uri="{FF2B5EF4-FFF2-40B4-BE49-F238E27FC236}">
              <a16:creationId xmlns:a16="http://schemas.microsoft.com/office/drawing/2014/main" id="{97AA28C7-904F-4635-8627-83294A5CB503}"/>
            </a:ext>
          </a:extLst>
        </xdr:cNvPr>
        <xdr:cNvSpPr txBox="1"/>
      </xdr:nvSpPr>
      <xdr:spPr>
        <a:xfrm>
          <a:off x="2738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2" name="直線コネクタ 161">
          <a:extLst>
            <a:ext uri="{FF2B5EF4-FFF2-40B4-BE49-F238E27FC236}">
              <a16:creationId xmlns:a16="http://schemas.microsoft.com/office/drawing/2014/main" id="{22F208C2-5151-4720-B1CB-70B0291F82F5}"/>
            </a:ext>
          </a:extLst>
        </xdr:cNvPr>
        <xdr:cNvCxnSpPr/>
      </xdr:nvCxnSpPr>
      <xdr:spPr>
        <a:xfrm>
          <a:off x="6858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3" name="テキスト ボックス 162">
          <a:extLst>
            <a:ext uri="{FF2B5EF4-FFF2-40B4-BE49-F238E27FC236}">
              <a16:creationId xmlns:a16="http://schemas.microsoft.com/office/drawing/2014/main" id="{641976F5-F48B-43C8-BC23-7AA666F95EF2}"/>
            </a:ext>
          </a:extLst>
        </xdr:cNvPr>
        <xdr:cNvSpPr txBox="1"/>
      </xdr:nvSpPr>
      <xdr:spPr>
        <a:xfrm>
          <a:off x="34370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a:extLst>
            <a:ext uri="{FF2B5EF4-FFF2-40B4-BE49-F238E27FC236}">
              <a16:creationId xmlns:a16="http://schemas.microsoft.com/office/drawing/2014/main" id="{6F057A2E-C811-46CC-909E-66F58CAD7D9B}"/>
            </a:ext>
          </a:extLst>
        </xdr:cNvPr>
        <xdr:cNvCxnSpPr/>
      </xdr:nvCxnSpPr>
      <xdr:spPr>
        <a:xfrm>
          <a:off x="6858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5" name="テキスト ボックス 164">
          <a:extLst>
            <a:ext uri="{FF2B5EF4-FFF2-40B4-BE49-F238E27FC236}">
              <a16:creationId xmlns:a16="http://schemas.microsoft.com/office/drawing/2014/main" id="{9F71071A-AE19-4105-9BAB-F4AE3FA99FDB}"/>
            </a:ext>
          </a:extLst>
        </xdr:cNvPr>
        <xdr:cNvSpPr txBox="1"/>
      </xdr:nvSpPr>
      <xdr:spPr>
        <a:xfrm>
          <a:off x="34370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6" name="直線コネクタ 165">
          <a:extLst>
            <a:ext uri="{FF2B5EF4-FFF2-40B4-BE49-F238E27FC236}">
              <a16:creationId xmlns:a16="http://schemas.microsoft.com/office/drawing/2014/main" id="{5D2AB2CB-7D67-42EB-9055-475D846CAFAF}"/>
            </a:ext>
          </a:extLst>
        </xdr:cNvPr>
        <xdr:cNvCxnSpPr/>
      </xdr:nvCxnSpPr>
      <xdr:spPr>
        <a:xfrm>
          <a:off x="6858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7" name="テキスト ボックス 166">
          <a:extLst>
            <a:ext uri="{FF2B5EF4-FFF2-40B4-BE49-F238E27FC236}">
              <a16:creationId xmlns:a16="http://schemas.microsoft.com/office/drawing/2014/main" id="{D17DE927-B2CC-4DAE-B27D-3EB1B367B2B3}"/>
            </a:ext>
          </a:extLst>
        </xdr:cNvPr>
        <xdr:cNvSpPr txBox="1"/>
      </xdr:nvSpPr>
      <xdr:spPr>
        <a:xfrm>
          <a:off x="34370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8" name="直線コネクタ 167">
          <a:extLst>
            <a:ext uri="{FF2B5EF4-FFF2-40B4-BE49-F238E27FC236}">
              <a16:creationId xmlns:a16="http://schemas.microsoft.com/office/drawing/2014/main" id="{49F4D860-4649-44D7-98EC-DD749A8753B0}"/>
            </a:ext>
          </a:extLst>
        </xdr:cNvPr>
        <xdr:cNvCxnSpPr/>
      </xdr:nvCxnSpPr>
      <xdr:spPr>
        <a:xfrm>
          <a:off x="6858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9" name="テキスト ボックス 168">
          <a:extLst>
            <a:ext uri="{FF2B5EF4-FFF2-40B4-BE49-F238E27FC236}">
              <a16:creationId xmlns:a16="http://schemas.microsoft.com/office/drawing/2014/main" id="{E776E622-E2F7-47DB-AB96-DE0F9D1CF995}"/>
            </a:ext>
          </a:extLst>
        </xdr:cNvPr>
        <xdr:cNvSpPr txBox="1"/>
      </xdr:nvSpPr>
      <xdr:spPr>
        <a:xfrm>
          <a:off x="34370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4905E9C7-7D35-4AED-B0DF-F77FC46D2A2C}"/>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1" name="テキスト ボックス 170">
          <a:extLst>
            <a:ext uri="{FF2B5EF4-FFF2-40B4-BE49-F238E27FC236}">
              <a16:creationId xmlns:a16="http://schemas.microsoft.com/office/drawing/2014/main" id="{37F200B5-DB9A-416A-A384-E234392212D3}"/>
            </a:ext>
          </a:extLst>
        </xdr:cNvPr>
        <xdr:cNvSpPr txBox="1"/>
      </xdr:nvSpPr>
      <xdr:spPr>
        <a:xfrm>
          <a:off x="38686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a:extLst>
            <a:ext uri="{FF2B5EF4-FFF2-40B4-BE49-F238E27FC236}">
              <a16:creationId xmlns:a16="http://schemas.microsoft.com/office/drawing/2014/main" id="{EA1FA924-83B7-44A0-A64A-99BEF19D88DD}"/>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167640</xdr:rowOff>
    </xdr:from>
    <xdr:to>
      <xdr:col>24</xdr:col>
      <xdr:colOff>62865</xdr:colOff>
      <xdr:row>64</xdr:row>
      <xdr:rowOff>72390</xdr:rowOff>
    </xdr:to>
    <xdr:cxnSp macro="">
      <xdr:nvCxnSpPr>
        <xdr:cNvPr id="173" name="直線コネクタ 172">
          <a:extLst>
            <a:ext uri="{FF2B5EF4-FFF2-40B4-BE49-F238E27FC236}">
              <a16:creationId xmlns:a16="http://schemas.microsoft.com/office/drawing/2014/main" id="{CE42A0AE-0DBB-45DD-B66B-BBE3EE07ECAB}"/>
            </a:ext>
          </a:extLst>
        </xdr:cNvPr>
        <xdr:cNvCxnSpPr/>
      </xdr:nvCxnSpPr>
      <xdr:spPr>
        <a:xfrm flipV="1">
          <a:off x="4173855" y="9772650"/>
          <a:ext cx="0" cy="127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76217</xdr:rowOff>
    </xdr:from>
    <xdr:ext cx="405111" cy="259045"/>
    <xdr:sp macro="" textlink="">
      <xdr:nvSpPr>
        <xdr:cNvPr id="174" name="【体育館・プール】&#10;有形固定資産減価償却率最小値テキスト">
          <a:extLst>
            <a:ext uri="{FF2B5EF4-FFF2-40B4-BE49-F238E27FC236}">
              <a16:creationId xmlns:a16="http://schemas.microsoft.com/office/drawing/2014/main" id="{1639FA5D-D9C1-49AA-B5E0-9BCAA68EE67D}"/>
            </a:ext>
          </a:extLst>
        </xdr:cNvPr>
        <xdr:cNvSpPr txBox="1"/>
      </xdr:nvSpPr>
      <xdr:spPr>
        <a:xfrm>
          <a:off x="4212590" y="1104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72390</xdr:rowOff>
    </xdr:from>
    <xdr:to>
      <xdr:col>24</xdr:col>
      <xdr:colOff>152400</xdr:colOff>
      <xdr:row>64</xdr:row>
      <xdr:rowOff>72390</xdr:rowOff>
    </xdr:to>
    <xdr:cxnSp macro="">
      <xdr:nvCxnSpPr>
        <xdr:cNvPr id="175" name="直線コネクタ 174">
          <a:extLst>
            <a:ext uri="{FF2B5EF4-FFF2-40B4-BE49-F238E27FC236}">
              <a16:creationId xmlns:a16="http://schemas.microsoft.com/office/drawing/2014/main" id="{2626B3C5-D617-4DB1-BA51-8A07DED95E7E}"/>
            </a:ext>
          </a:extLst>
        </xdr:cNvPr>
        <xdr:cNvCxnSpPr/>
      </xdr:nvCxnSpPr>
      <xdr:spPr>
        <a:xfrm>
          <a:off x="4112260" y="110451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114317</xdr:rowOff>
    </xdr:from>
    <xdr:ext cx="405111" cy="259045"/>
    <xdr:sp macro="" textlink="">
      <xdr:nvSpPr>
        <xdr:cNvPr id="176" name="【体育館・プール】&#10;有形固定資産減価償却率最大値テキスト">
          <a:extLst>
            <a:ext uri="{FF2B5EF4-FFF2-40B4-BE49-F238E27FC236}">
              <a16:creationId xmlns:a16="http://schemas.microsoft.com/office/drawing/2014/main" id="{6F0290CA-9F14-4409-9C27-6FC1F0826AD4}"/>
            </a:ext>
          </a:extLst>
        </xdr:cNvPr>
        <xdr:cNvSpPr txBox="1"/>
      </xdr:nvSpPr>
      <xdr:spPr>
        <a:xfrm>
          <a:off x="4212590" y="9544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167640</xdr:rowOff>
    </xdr:from>
    <xdr:to>
      <xdr:col>24</xdr:col>
      <xdr:colOff>152400</xdr:colOff>
      <xdr:row>56</xdr:row>
      <xdr:rowOff>167640</xdr:rowOff>
    </xdr:to>
    <xdr:cxnSp macro="">
      <xdr:nvCxnSpPr>
        <xdr:cNvPr id="177" name="直線コネクタ 176">
          <a:extLst>
            <a:ext uri="{FF2B5EF4-FFF2-40B4-BE49-F238E27FC236}">
              <a16:creationId xmlns:a16="http://schemas.microsoft.com/office/drawing/2014/main" id="{8109957B-25AC-434A-97B1-E909EA4572D8}"/>
            </a:ext>
          </a:extLst>
        </xdr:cNvPr>
        <xdr:cNvCxnSpPr/>
      </xdr:nvCxnSpPr>
      <xdr:spPr>
        <a:xfrm>
          <a:off x="4112260" y="97726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107332</xdr:rowOff>
    </xdr:from>
    <xdr:ext cx="405111" cy="259045"/>
    <xdr:sp macro="" textlink="">
      <xdr:nvSpPr>
        <xdr:cNvPr id="178" name="【体育館・プール】&#10;有形固定資産減価償却率平均値テキスト">
          <a:extLst>
            <a:ext uri="{FF2B5EF4-FFF2-40B4-BE49-F238E27FC236}">
              <a16:creationId xmlns:a16="http://schemas.microsoft.com/office/drawing/2014/main" id="{373A949D-5480-4D22-A3E1-BB2D615534DD}"/>
            </a:ext>
          </a:extLst>
        </xdr:cNvPr>
        <xdr:cNvSpPr txBox="1"/>
      </xdr:nvSpPr>
      <xdr:spPr>
        <a:xfrm>
          <a:off x="4212590" y="102209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84455</xdr:rowOff>
    </xdr:from>
    <xdr:to>
      <xdr:col>24</xdr:col>
      <xdr:colOff>114300</xdr:colOff>
      <xdr:row>61</xdr:row>
      <xdr:rowOff>14605</xdr:rowOff>
    </xdr:to>
    <xdr:sp macro="" textlink="">
      <xdr:nvSpPr>
        <xdr:cNvPr id="179" name="フローチャート: 判断 178">
          <a:extLst>
            <a:ext uri="{FF2B5EF4-FFF2-40B4-BE49-F238E27FC236}">
              <a16:creationId xmlns:a16="http://schemas.microsoft.com/office/drawing/2014/main" id="{B65EEAF9-312A-435A-B836-A2D539A015D8}"/>
            </a:ext>
          </a:extLst>
        </xdr:cNvPr>
        <xdr:cNvSpPr/>
      </xdr:nvSpPr>
      <xdr:spPr>
        <a:xfrm>
          <a:off x="4131310" y="1037336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71120</xdr:rowOff>
    </xdr:from>
    <xdr:to>
      <xdr:col>20</xdr:col>
      <xdr:colOff>38100</xdr:colOff>
      <xdr:row>61</xdr:row>
      <xdr:rowOff>1270</xdr:rowOff>
    </xdr:to>
    <xdr:sp macro="" textlink="">
      <xdr:nvSpPr>
        <xdr:cNvPr id="180" name="フローチャート: 判断 179">
          <a:extLst>
            <a:ext uri="{FF2B5EF4-FFF2-40B4-BE49-F238E27FC236}">
              <a16:creationId xmlns:a16="http://schemas.microsoft.com/office/drawing/2014/main" id="{5AF9F672-691F-44CD-ABDB-9064BEC5494A}"/>
            </a:ext>
          </a:extLst>
        </xdr:cNvPr>
        <xdr:cNvSpPr/>
      </xdr:nvSpPr>
      <xdr:spPr>
        <a:xfrm>
          <a:off x="3388360" y="1035621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88265</xdr:rowOff>
    </xdr:from>
    <xdr:to>
      <xdr:col>15</xdr:col>
      <xdr:colOff>101600</xdr:colOff>
      <xdr:row>61</xdr:row>
      <xdr:rowOff>18415</xdr:rowOff>
    </xdr:to>
    <xdr:sp macro="" textlink="">
      <xdr:nvSpPr>
        <xdr:cNvPr id="181" name="フローチャート: 判断 180">
          <a:extLst>
            <a:ext uri="{FF2B5EF4-FFF2-40B4-BE49-F238E27FC236}">
              <a16:creationId xmlns:a16="http://schemas.microsoft.com/office/drawing/2014/main" id="{F78A19DA-DF41-4F78-94D7-3094C78D5453}"/>
            </a:ext>
          </a:extLst>
        </xdr:cNvPr>
        <xdr:cNvSpPr/>
      </xdr:nvSpPr>
      <xdr:spPr>
        <a:xfrm>
          <a:off x="2571750" y="1037907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76835</xdr:rowOff>
    </xdr:from>
    <xdr:to>
      <xdr:col>10</xdr:col>
      <xdr:colOff>165100</xdr:colOff>
      <xdr:row>61</xdr:row>
      <xdr:rowOff>6985</xdr:rowOff>
    </xdr:to>
    <xdr:sp macro="" textlink="">
      <xdr:nvSpPr>
        <xdr:cNvPr id="182" name="フローチャート: 判断 181">
          <a:extLst>
            <a:ext uri="{FF2B5EF4-FFF2-40B4-BE49-F238E27FC236}">
              <a16:creationId xmlns:a16="http://schemas.microsoft.com/office/drawing/2014/main" id="{6D3F8406-B32D-45E0-8FCF-FDD4D194AFD0}"/>
            </a:ext>
          </a:extLst>
        </xdr:cNvPr>
        <xdr:cNvSpPr/>
      </xdr:nvSpPr>
      <xdr:spPr>
        <a:xfrm>
          <a:off x="1774190" y="1036383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71120</xdr:rowOff>
    </xdr:from>
    <xdr:to>
      <xdr:col>6</xdr:col>
      <xdr:colOff>38100</xdr:colOff>
      <xdr:row>61</xdr:row>
      <xdr:rowOff>1270</xdr:rowOff>
    </xdr:to>
    <xdr:sp macro="" textlink="">
      <xdr:nvSpPr>
        <xdr:cNvPr id="183" name="フローチャート: 判断 182">
          <a:extLst>
            <a:ext uri="{FF2B5EF4-FFF2-40B4-BE49-F238E27FC236}">
              <a16:creationId xmlns:a16="http://schemas.microsoft.com/office/drawing/2014/main" id="{54960F39-AB60-40BB-B038-1A3B60B7D806}"/>
            </a:ext>
          </a:extLst>
        </xdr:cNvPr>
        <xdr:cNvSpPr/>
      </xdr:nvSpPr>
      <xdr:spPr>
        <a:xfrm>
          <a:off x="988060" y="1035621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3F60E342-6E03-4B94-B2F3-69C1B5346F1D}"/>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A984DFCF-CEB1-4F74-B86C-E22088D81B40}"/>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66E5E631-6007-494A-A0D7-438ACE65ED6C}"/>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2A20AE28-4C1B-45D5-988A-44F6AA79046C}"/>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9A3D7521-C6B6-4F54-90B5-E18890BAC4CB}"/>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130175</xdr:rowOff>
    </xdr:from>
    <xdr:to>
      <xdr:col>24</xdr:col>
      <xdr:colOff>114300</xdr:colOff>
      <xdr:row>62</xdr:row>
      <xdr:rowOff>60325</xdr:rowOff>
    </xdr:to>
    <xdr:sp macro="" textlink="">
      <xdr:nvSpPr>
        <xdr:cNvPr id="189" name="楕円 188">
          <a:extLst>
            <a:ext uri="{FF2B5EF4-FFF2-40B4-BE49-F238E27FC236}">
              <a16:creationId xmlns:a16="http://schemas.microsoft.com/office/drawing/2014/main" id="{7B3214B3-C668-47F9-A08C-8D2AD0D394A3}"/>
            </a:ext>
          </a:extLst>
        </xdr:cNvPr>
        <xdr:cNvSpPr/>
      </xdr:nvSpPr>
      <xdr:spPr>
        <a:xfrm>
          <a:off x="4131310" y="10592435"/>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108602</xdr:rowOff>
    </xdr:from>
    <xdr:ext cx="405111" cy="259045"/>
    <xdr:sp macro="" textlink="">
      <xdr:nvSpPr>
        <xdr:cNvPr id="190" name="【体育館・プール】&#10;有形固定資産減価償却率該当値テキスト">
          <a:extLst>
            <a:ext uri="{FF2B5EF4-FFF2-40B4-BE49-F238E27FC236}">
              <a16:creationId xmlns:a16="http://schemas.microsoft.com/office/drawing/2014/main" id="{21FF8915-5D2F-4B3F-B156-C38079D3DE3D}"/>
            </a:ext>
          </a:extLst>
        </xdr:cNvPr>
        <xdr:cNvSpPr txBox="1"/>
      </xdr:nvSpPr>
      <xdr:spPr>
        <a:xfrm>
          <a:off x="4212590" y="1056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93980</xdr:rowOff>
    </xdr:from>
    <xdr:to>
      <xdr:col>20</xdr:col>
      <xdr:colOff>38100</xdr:colOff>
      <xdr:row>62</xdr:row>
      <xdr:rowOff>24130</xdr:rowOff>
    </xdr:to>
    <xdr:sp macro="" textlink="">
      <xdr:nvSpPr>
        <xdr:cNvPr id="191" name="楕円 190">
          <a:extLst>
            <a:ext uri="{FF2B5EF4-FFF2-40B4-BE49-F238E27FC236}">
              <a16:creationId xmlns:a16="http://schemas.microsoft.com/office/drawing/2014/main" id="{60C7FEB2-B2D3-4C1A-9E75-2771952E749E}"/>
            </a:ext>
          </a:extLst>
        </xdr:cNvPr>
        <xdr:cNvSpPr/>
      </xdr:nvSpPr>
      <xdr:spPr>
        <a:xfrm>
          <a:off x="3388360" y="1055624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144780</xdr:rowOff>
    </xdr:from>
    <xdr:to>
      <xdr:col>24</xdr:col>
      <xdr:colOff>63500</xdr:colOff>
      <xdr:row>62</xdr:row>
      <xdr:rowOff>9525</xdr:rowOff>
    </xdr:to>
    <xdr:cxnSp macro="">
      <xdr:nvCxnSpPr>
        <xdr:cNvPr id="192" name="直線コネクタ 191">
          <a:extLst>
            <a:ext uri="{FF2B5EF4-FFF2-40B4-BE49-F238E27FC236}">
              <a16:creationId xmlns:a16="http://schemas.microsoft.com/office/drawing/2014/main" id="{D55259BE-3ED7-4519-945B-7CC82B6C6B3A}"/>
            </a:ext>
          </a:extLst>
        </xdr:cNvPr>
        <xdr:cNvCxnSpPr/>
      </xdr:nvCxnSpPr>
      <xdr:spPr>
        <a:xfrm>
          <a:off x="3431540" y="10601325"/>
          <a:ext cx="74295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74930</xdr:rowOff>
    </xdr:from>
    <xdr:to>
      <xdr:col>15</xdr:col>
      <xdr:colOff>101600</xdr:colOff>
      <xdr:row>62</xdr:row>
      <xdr:rowOff>5080</xdr:rowOff>
    </xdr:to>
    <xdr:sp macro="" textlink="">
      <xdr:nvSpPr>
        <xdr:cNvPr id="193" name="楕円 192">
          <a:extLst>
            <a:ext uri="{FF2B5EF4-FFF2-40B4-BE49-F238E27FC236}">
              <a16:creationId xmlns:a16="http://schemas.microsoft.com/office/drawing/2014/main" id="{AA1E6685-6381-4F43-9791-B435AE701BA0}"/>
            </a:ext>
          </a:extLst>
        </xdr:cNvPr>
        <xdr:cNvSpPr/>
      </xdr:nvSpPr>
      <xdr:spPr>
        <a:xfrm>
          <a:off x="2571750" y="1053338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125730</xdr:rowOff>
    </xdr:from>
    <xdr:to>
      <xdr:col>19</xdr:col>
      <xdr:colOff>177800</xdr:colOff>
      <xdr:row>61</xdr:row>
      <xdr:rowOff>144780</xdr:rowOff>
    </xdr:to>
    <xdr:cxnSp macro="">
      <xdr:nvCxnSpPr>
        <xdr:cNvPr id="194" name="直線コネクタ 193">
          <a:extLst>
            <a:ext uri="{FF2B5EF4-FFF2-40B4-BE49-F238E27FC236}">
              <a16:creationId xmlns:a16="http://schemas.microsoft.com/office/drawing/2014/main" id="{188F4AEF-78B5-4F29-B1CA-EDD52B5FFE4D}"/>
            </a:ext>
          </a:extLst>
        </xdr:cNvPr>
        <xdr:cNvCxnSpPr/>
      </xdr:nvCxnSpPr>
      <xdr:spPr>
        <a:xfrm>
          <a:off x="2626360" y="10587990"/>
          <a:ext cx="80518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34925</xdr:rowOff>
    </xdr:from>
    <xdr:to>
      <xdr:col>10</xdr:col>
      <xdr:colOff>165100</xdr:colOff>
      <xdr:row>61</xdr:row>
      <xdr:rowOff>136525</xdr:rowOff>
    </xdr:to>
    <xdr:sp macro="" textlink="">
      <xdr:nvSpPr>
        <xdr:cNvPr id="195" name="楕円 194">
          <a:extLst>
            <a:ext uri="{FF2B5EF4-FFF2-40B4-BE49-F238E27FC236}">
              <a16:creationId xmlns:a16="http://schemas.microsoft.com/office/drawing/2014/main" id="{51FFAE45-9670-436B-B209-B8612B03BDFB}"/>
            </a:ext>
          </a:extLst>
        </xdr:cNvPr>
        <xdr:cNvSpPr/>
      </xdr:nvSpPr>
      <xdr:spPr>
        <a:xfrm>
          <a:off x="1774190" y="10493375"/>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85725</xdr:rowOff>
    </xdr:from>
    <xdr:to>
      <xdr:col>15</xdr:col>
      <xdr:colOff>50800</xdr:colOff>
      <xdr:row>61</xdr:row>
      <xdr:rowOff>125730</xdr:rowOff>
    </xdr:to>
    <xdr:cxnSp macro="">
      <xdr:nvCxnSpPr>
        <xdr:cNvPr id="196" name="直線コネクタ 195">
          <a:extLst>
            <a:ext uri="{FF2B5EF4-FFF2-40B4-BE49-F238E27FC236}">
              <a16:creationId xmlns:a16="http://schemas.microsoft.com/office/drawing/2014/main" id="{F6D27B4A-E3E5-4532-A4F7-B9ACE31B6BA5}"/>
            </a:ext>
          </a:extLst>
        </xdr:cNvPr>
        <xdr:cNvCxnSpPr/>
      </xdr:nvCxnSpPr>
      <xdr:spPr>
        <a:xfrm>
          <a:off x="1828800" y="10546080"/>
          <a:ext cx="79756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166370</xdr:rowOff>
    </xdr:from>
    <xdr:to>
      <xdr:col>6</xdr:col>
      <xdr:colOff>38100</xdr:colOff>
      <xdr:row>61</xdr:row>
      <xdr:rowOff>96520</xdr:rowOff>
    </xdr:to>
    <xdr:sp macro="" textlink="">
      <xdr:nvSpPr>
        <xdr:cNvPr id="197" name="楕円 196">
          <a:extLst>
            <a:ext uri="{FF2B5EF4-FFF2-40B4-BE49-F238E27FC236}">
              <a16:creationId xmlns:a16="http://schemas.microsoft.com/office/drawing/2014/main" id="{55927340-090D-4764-A10F-DF9CEC72D928}"/>
            </a:ext>
          </a:extLst>
        </xdr:cNvPr>
        <xdr:cNvSpPr/>
      </xdr:nvSpPr>
      <xdr:spPr>
        <a:xfrm>
          <a:off x="988060" y="1045718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45720</xdr:rowOff>
    </xdr:from>
    <xdr:to>
      <xdr:col>10</xdr:col>
      <xdr:colOff>114300</xdr:colOff>
      <xdr:row>61</xdr:row>
      <xdr:rowOff>85725</xdr:rowOff>
    </xdr:to>
    <xdr:cxnSp macro="">
      <xdr:nvCxnSpPr>
        <xdr:cNvPr id="198" name="直線コネクタ 197">
          <a:extLst>
            <a:ext uri="{FF2B5EF4-FFF2-40B4-BE49-F238E27FC236}">
              <a16:creationId xmlns:a16="http://schemas.microsoft.com/office/drawing/2014/main" id="{931BA1F9-0281-4D11-B691-E23964A29912}"/>
            </a:ext>
          </a:extLst>
        </xdr:cNvPr>
        <xdr:cNvCxnSpPr/>
      </xdr:nvCxnSpPr>
      <xdr:spPr>
        <a:xfrm>
          <a:off x="1031240" y="10506075"/>
          <a:ext cx="79756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17797</xdr:rowOff>
    </xdr:from>
    <xdr:ext cx="405111" cy="259045"/>
    <xdr:sp macro="" textlink="">
      <xdr:nvSpPr>
        <xdr:cNvPr id="199" name="n_1aveValue【体育館・プール】&#10;有形固定資産減価償却率">
          <a:extLst>
            <a:ext uri="{FF2B5EF4-FFF2-40B4-BE49-F238E27FC236}">
              <a16:creationId xmlns:a16="http://schemas.microsoft.com/office/drawing/2014/main" id="{C75A3968-6EC3-4A1E-ACCA-4A0472C9846C}"/>
            </a:ext>
          </a:extLst>
        </xdr:cNvPr>
        <xdr:cNvSpPr txBox="1"/>
      </xdr:nvSpPr>
      <xdr:spPr>
        <a:xfrm>
          <a:off x="3239144" y="1013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34942</xdr:rowOff>
    </xdr:from>
    <xdr:ext cx="405111" cy="259045"/>
    <xdr:sp macro="" textlink="">
      <xdr:nvSpPr>
        <xdr:cNvPr id="200" name="n_2aveValue【体育館・プール】&#10;有形固定資産減価償却率">
          <a:extLst>
            <a:ext uri="{FF2B5EF4-FFF2-40B4-BE49-F238E27FC236}">
              <a16:creationId xmlns:a16="http://schemas.microsoft.com/office/drawing/2014/main" id="{53435FE2-EE7A-48C5-89B1-ABED59967AF4}"/>
            </a:ext>
          </a:extLst>
        </xdr:cNvPr>
        <xdr:cNvSpPr txBox="1"/>
      </xdr:nvSpPr>
      <xdr:spPr>
        <a:xfrm>
          <a:off x="2439044" y="10150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23512</xdr:rowOff>
    </xdr:from>
    <xdr:ext cx="405111" cy="259045"/>
    <xdr:sp macro="" textlink="">
      <xdr:nvSpPr>
        <xdr:cNvPr id="201" name="n_3aveValue【体育館・プール】&#10;有形固定資産減価償却率">
          <a:extLst>
            <a:ext uri="{FF2B5EF4-FFF2-40B4-BE49-F238E27FC236}">
              <a16:creationId xmlns:a16="http://schemas.microsoft.com/office/drawing/2014/main" id="{146CCAAC-F9B8-42D5-B0E4-BF098C2825A8}"/>
            </a:ext>
          </a:extLst>
        </xdr:cNvPr>
        <xdr:cNvSpPr txBox="1"/>
      </xdr:nvSpPr>
      <xdr:spPr>
        <a:xfrm>
          <a:off x="1641484" y="10135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17797</xdr:rowOff>
    </xdr:from>
    <xdr:ext cx="405111" cy="259045"/>
    <xdr:sp macro="" textlink="">
      <xdr:nvSpPr>
        <xdr:cNvPr id="202" name="n_4aveValue【体育館・プール】&#10;有形固定資産減価償却率">
          <a:extLst>
            <a:ext uri="{FF2B5EF4-FFF2-40B4-BE49-F238E27FC236}">
              <a16:creationId xmlns:a16="http://schemas.microsoft.com/office/drawing/2014/main" id="{428A720D-E0A3-4C22-85E4-A23E3016AFFD}"/>
            </a:ext>
          </a:extLst>
        </xdr:cNvPr>
        <xdr:cNvSpPr txBox="1"/>
      </xdr:nvSpPr>
      <xdr:spPr>
        <a:xfrm>
          <a:off x="855354" y="1013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15257</xdr:rowOff>
    </xdr:from>
    <xdr:ext cx="405111" cy="259045"/>
    <xdr:sp macro="" textlink="">
      <xdr:nvSpPr>
        <xdr:cNvPr id="203" name="n_1mainValue【体育館・プール】&#10;有形固定資産減価償却率">
          <a:extLst>
            <a:ext uri="{FF2B5EF4-FFF2-40B4-BE49-F238E27FC236}">
              <a16:creationId xmlns:a16="http://schemas.microsoft.com/office/drawing/2014/main" id="{0F83844B-B9A6-48B3-BAD1-F6E8827A8AA4}"/>
            </a:ext>
          </a:extLst>
        </xdr:cNvPr>
        <xdr:cNvSpPr txBox="1"/>
      </xdr:nvSpPr>
      <xdr:spPr>
        <a:xfrm>
          <a:off x="3239144" y="10648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167657</xdr:rowOff>
    </xdr:from>
    <xdr:ext cx="405111" cy="259045"/>
    <xdr:sp macro="" textlink="">
      <xdr:nvSpPr>
        <xdr:cNvPr id="204" name="n_2mainValue【体育館・プール】&#10;有形固定資産減価償却率">
          <a:extLst>
            <a:ext uri="{FF2B5EF4-FFF2-40B4-BE49-F238E27FC236}">
              <a16:creationId xmlns:a16="http://schemas.microsoft.com/office/drawing/2014/main" id="{AC922655-A25E-4412-B197-38270B2A6014}"/>
            </a:ext>
          </a:extLst>
        </xdr:cNvPr>
        <xdr:cNvSpPr txBox="1"/>
      </xdr:nvSpPr>
      <xdr:spPr>
        <a:xfrm>
          <a:off x="2439044" y="10629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127652</xdr:rowOff>
    </xdr:from>
    <xdr:ext cx="405111" cy="259045"/>
    <xdr:sp macro="" textlink="">
      <xdr:nvSpPr>
        <xdr:cNvPr id="205" name="n_3mainValue【体育館・プール】&#10;有形固定資産減価償却率">
          <a:extLst>
            <a:ext uri="{FF2B5EF4-FFF2-40B4-BE49-F238E27FC236}">
              <a16:creationId xmlns:a16="http://schemas.microsoft.com/office/drawing/2014/main" id="{C6173544-AD7E-424E-BE20-1371D1645EE2}"/>
            </a:ext>
          </a:extLst>
        </xdr:cNvPr>
        <xdr:cNvSpPr txBox="1"/>
      </xdr:nvSpPr>
      <xdr:spPr>
        <a:xfrm>
          <a:off x="1641484" y="10589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87647</xdr:rowOff>
    </xdr:from>
    <xdr:ext cx="405111" cy="259045"/>
    <xdr:sp macro="" textlink="">
      <xdr:nvSpPr>
        <xdr:cNvPr id="206" name="n_4mainValue【体育館・プール】&#10;有形固定資産減価償却率">
          <a:extLst>
            <a:ext uri="{FF2B5EF4-FFF2-40B4-BE49-F238E27FC236}">
              <a16:creationId xmlns:a16="http://schemas.microsoft.com/office/drawing/2014/main" id="{80F05A6D-E558-438E-925B-029D70226BE4}"/>
            </a:ext>
          </a:extLst>
        </xdr:cNvPr>
        <xdr:cNvSpPr txBox="1"/>
      </xdr:nvSpPr>
      <xdr:spPr>
        <a:xfrm>
          <a:off x="855354" y="10549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1B80E53C-B65F-45BA-AE65-CC9625AC0C59}"/>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EC7C5268-DB5C-4546-A1BE-5651D89121CD}"/>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A4F19B83-1A49-4259-91A5-B1C8B7C34DA1}"/>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4ADB5C48-CD98-4236-A3A0-226E137014BE}"/>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3934C7F8-FA5C-43E1-BBF1-25491AFD4835}"/>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2E8F495B-A7DF-425C-ACAE-2EA58C1C779E}"/>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1F4ACB76-A52F-4CC2-A393-9A075030ADCF}"/>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346F92F7-97CD-4E32-9CC4-9DEB23751E9E}"/>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84DEC942-8DC0-4B37-861B-55F0BD00FA44}"/>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46D3A4C3-A8C0-4EC2-991A-39453C9F22D4}"/>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EEA771D9-B908-4DAD-BF16-541C5701A781}"/>
            </a:ext>
          </a:extLst>
        </xdr:cNvPr>
        <xdr:cNvCxnSpPr/>
      </xdr:nvCxnSpPr>
      <xdr:spPr>
        <a:xfrm>
          <a:off x="5960110"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8" name="テキスト ボックス 217">
          <a:extLst>
            <a:ext uri="{FF2B5EF4-FFF2-40B4-BE49-F238E27FC236}">
              <a16:creationId xmlns:a16="http://schemas.microsoft.com/office/drawing/2014/main" id="{AF02C964-A9F4-470B-ACCA-229CFCFCBCCC}"/>
            </a:ext>
          </a:extLst>
        </xdr:cNvPr>
        <xdr:cNvSpPr txBox="1"/>
      </xdr:nvSpPr>
      <xdr:spPr>
        <a:xfrm>
          <a:off x="5527221"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6526DD66-D517-4B34-B2C5-74C309EE35CD}"/>
            </a:ext>
          </a:extLst>
        </xdr:cNvPr>
        <xdr:cNvCxnSpPr/>
      </xdr:nvCxnSpPr>
      <xdr:spPr>
        <a:xfrm>
          <a:off x="5960110" y="1066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0" name="テキスト ボックス 219">
          <a:extLst>
            <a:ext uri="{FF2B5EF4-FFF2-40B4-BE49-F238E27FC236}">
              <a16:creationId xmlns:a16="http://schemas.microsoft.com/office/drawing/2014/main" id="{EBAB57DE-D189-494B-A0BF-13B02E04AEB5}"/>
            </a:ext>
          </a:extLst>
        </xdr:cNvPr>
        <xdr:cNvSpPr txBox="1"/>
      </xdr:nvSpPr>
      <xdr:spPr>
        <a:xfrm>
          <a:off x="5527221" y="1052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8249DFFC-F397-44EB-9C33-174618D3F0E5}"/>
            </a:ext>
          </a:extLst>
        </xdr:cNvPr>
        <xdr:cNvCxnSpPr/>
      </xdr:nvCxnSpPr>
      <xdr:spPr>
        <a:xfrm>
          <a:off x="5960110" y="1028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2" name="テキスト ボックス 221">
          <a:extLst>
            <a:ext uri="{FF2B5EF4-FFF2-40B4-BE49-F238E27FC236}">
              <a16:creationId xmlns:a16="http://schemas.microsoft.com/office/drawing/2014/main" id="{FB0530A3-5C89-4271-B4B4-DEF2C5D2F040}"/>
            </a:ext>
          </a:extLst>
        </xdr:cNvPr>
        <xdr:cNvSpPr txBox="1"/>
      </xdr:nvSpPr>
      <xdr:spPr>
        <a:xfrm>
          <a:off x="5527221" y="1014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64FE34AC-DC7A-422D-8255-BF1E2D2BC30D}"/>
            </a:ext>
          </a:extLst>
        </xdr:cNvPr>
        <xdr:cNvCxnSpPr/>
      </xdr:nvCxnSpPr>
      <xdr:spPr>
        <a:xfrm>
          <a:off x="5960110" y="990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4" name="テキスト ボックス 223">
          <a:extLst>
            <a:ext uri="{FF2B5EF4-FFF2-40B4-BE49-F238E27FC236}">
              <a16:creationId xmlns:a16="http://schemas.microsoft.com/office/drawing/2014/main" id="{01C2389B-4B62-4AF5-9B60-098C18699DF8}"/>
            </a:ext>
          </a:extLst>
        </xdr:cNvPr>
        <xdr:cNvSpPr txBox="1"/>
      </xdr:nvSpPr>
      <xdr:spPr>
        <a:xfrm>
          <a:off x="5527221" y="976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895902C6-A808-425A-930B-9E4BE7B8C8B0}"/>
            </a:ext>
          </a:extLst>
        </xdr:cNvPr>
        <xdr:cNvCxnSpPr/>
      </xdr:nvCxnSpPr>
      <xdr:spPr>
        <a:xfrm>
          <a:off x="5960110" y="952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6" name="テキスト ボックス 225">
          <a:extLst>
            <a:ext uri="{FF2B5EF4-FFF2-40B4-BE49-F238E27FC236}">
              <a16:creationId xmlns:a16="http://schemas.microsoft.com/office/drawing/2014/main" id="{6718E318-43A3-49EB-B2F2-0C7F8A2C6CA8}"/>
            </a:ext>
          </a:extLst>
        </xdr:cNvPr>
        <xdr:cNvSpPr txBox="1"/>
      </xdr:nvSpPr>
      <xdr:spPr>
        <a:xfrm>
          <a:off x="5527221" y="938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F6B026B8-A07F-4442-AA66-A402382A0F2D}"/>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8" name="テキスト ボックス 227">
          <a:extLst>
            <a:ext uri="{FF2B5EF4-FFF2-40B4-BE49-F238E27FC236}">
              <a16:creationId xmlns:a16="http://schemas.microsoft.com/office/drawing/2014/main" id="{3716FE8E-84F4-492E-9917-85E6267BB1A6}"/>
            </a:ext>
          </a:extLst>
        </xdr:cNvPr>
        <xdr:cNvSpPr txBox="1"/>
      </xdr:nvSpPr>
      <xdr:spPr>
        <a:xfrm>
          <a:off x="5527221"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体育館・プール】&#10;一人当たり面積グラフ枠">
          <a:extLst>
            <a:ext uri="{FF2B5EF4-FFF2-40B4-BE49-F238E27FC236}">
              <a16:creationId xmlns:a16="http://schemas.microsoft.com/office/drawing/2014/main" id="{F622D49C-55BD-4E10-A408-F3771D669A49}"/>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59690</xdr:rowOff>
    </xdr:from>
    <xdr:to>
      <xdr:col>54</xdr:col>
      <xdr:colOff>189865</xdr:colOff>
      <xdr:row>64</xdr:row>
      <xdr:rowOff>52070</xdr:rowOff>
    </xdr:to>
    <xdr:cxnSp macro="">
      <xdr:nvCxnSpPr>
        <xdr:cNvPr id="230" name="直線コネクタ 229">
          <a:extLst>
            <a:ext uri="{FF2B5EF4-FFF2-40B4-BE49-F238E27FC236}">
              <a16:creationId xmlns:a16="http://schemas.microsoft.com/office/drawing/2014/main" id="{45D469BB-94F9-48C3-8983-56C29D3DE1DF}"/>
            </a:ext>
          </a:extLst>
        </xdr:cNvPr>
        <xdr:cNvCxnSpPr/>
      </xdr:nvCxnSpPr>
      <xdr:spPr>
        <a:xfrm flipV="1">
          <a:off x="9429115" y="965708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55897</xdr:rowOff>
    </xdr:from>
    <xdr:ext cx="469744" cy="259045"/>
    <xdr:sp macro="" textlink="">
      <xdr:nvSpPr>
        <xdr:cNvPr id="231" name="【体育館・プール】&#10;一人当たり面積最小値テキスト">
          <a:extLst>
            <a:ext uri="{FF2B5EF4-FFF2-40B4-BE49-F238E27FC236}">
              <a16:creationId xmlns:a16="http://schemas.microsoft.com/office/drawing/2014/main" id="{C665B579-D354-48F0-83E1-10A7281EDD18}"/>
            </a:ext>
          </a:extLst>
        </xdr:cNvPr>
        <xdr:cNvSpPr txBox="1"/>
      </xdr:nvSpPr>
      <xdr:spPr>
        <a:xfrm>
          <a:off x="9467850" y="11032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52070</xdr:rowOff>
    </xdr:from>
    <xdr:to>
      <xdr:col>55</xdr:col>
      <xdr:colOff>88900</xdr:colOff>
      <xdr:row>64</xdr:row>
      <xdr:rowOff>52070</xdr:rowOff>
    </xdr:to>
    <xdr:cxnSp macro="">
      <xdr:nvCxnSpPr>
        <xdr:cNvPr id="232" name="直線コネクタ 231">
          <a:extLst>
            <a:ext uri="{FF2B5EF4-FFF2-40B4-BE49-F238E27FC236}">
              <a16:creationId xmlns:a16="http://schemas.microsoft.com/office/drawing/2014/main" id="{E9F86C66-339B-4DEF-87EF-F7F6224CCBD5}"/>
            </a:ext>
          </a:extLst>
        </xdr:cNvPr>
        <xdr:cNvCxnSpPr/>
      </xdr:nvCxnSpPr>
      <xdr:spPr>
        <a:xfrm>
          <a:off x="9356090" y="1102868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6367</xdr:rowOff>
    </xdr:from>
    <xdr:ext cx="469744" cy="259045"/>
    <xdr:sp macro="" textlink="">
      <xdr:nvSpPr>
        <xdr:cNvPr id="233" name="【体育館・プール】&#10;一人当たり面積最大値テキスト">
          <a:extLst>
            <a:ext uri="{FF2B5EF4-FFF2-40B4-BE49-F238E27FC236}">
              <a16:creationId xmlns:a16="http://schemas.microsoft.com/office/drawing/2014/main" id="{00633E34-D570-4891-A693-E9FBCAECFDC9}"/>
            </a:ext>
          </a:extLst>
        </xdr:cNvPr>
        <xdr:cNvSpPr txBox="1"/>
      </xdr:nvSpPr>
      <xdr:spPr>
        <a:xfrm>
          <a:off x="9467850" y="9438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59690</xdr:rowOff>
    </xdr:from>
    <xdr:to>
      <xdr:col>55</xdr:col>
      <xdr:colOff>88900</xdr:colOff>
      <xdr:row>56</xdr:row>
      <xdr:rowOff>59690</xdr:rowOff>
    </xdr:to>
    <xdr:cxnSp macro="">
      <xdr:nvCxnSpPr>
        <xdr:cNvPr id="234" name="直線コネクタ 233">
          <a:extLst>
            <a:ext uri="{FF2B5EF4-FFF2-40B4-BE49-F238E27FC236}">
              <a16:creationId xmlns:a16="http://schemas.microsoft.com/office/drawing/2014/main" id="{4D740546-62FC-487B-AD56-E3162D087BEE}"/>
            </a:ext>
          </a:extLst>
        </xdr:cNvPr>
        <xdr:cNvCxnSpPr/>
      </xdr:nvCxnSpPr>
      <xdr:spPr>
        <a:xfrm>
          <a:off x="9356090" y="965708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118127</xdr:rowOff>
    </xdr:from>
    <xdr:ext cx="469744" cy="259045"/>
    <xdr:sp macro="" textlink="">
      <xdr:nvSpPr>
        <xdr:cNvPr id="235" name="【体育館・プール】&#10;一人当たり面積平均値テキスト">
          <a:extLst>
            <a:ext uri="{FF2B5EF4-FFF2-40B4-BE49-F238E27FC236}">
              <a16:creationId xmlns:a16="http://schemas.microsoft.com/office/drawing/2014/main" id="{E56048B4-48FD-408C-8D2E-D44C668AD85B}"/>
            </a:ext>
          </a:extLst>
        </xdr:cNvPr>
        <xdr:cNvSpPr txBox="1"/>
      </xdr:nvSpPr>
      <xdr:spPr>
        <a:xfrm>
          <a:off x="9467850" y="105784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139700</xdr:rowOff>
    </xdr:from>
    <xdr:to>
      <xdr:col>55</xdr:col>
      <xdr:colOff>50800</xdr:colOff>
      <xdr:row>62</xdr:row>
      <xdr:rowOff>69850</xdr:rowOff>
    </xdr:to>
    <xdr:sp macro="" textlink="">
      <xdr:nvSpPr>
        <xdr:cNvPr id="236" name="フローチャート: 判断 235">
          <a:extLst>
            <a:ext uri="{FF2B5EF4-FFF2-40B4-BE49-F238E27FC236}">
              <a16:creationId xmlns:a16="http://schemas.microsoft.com/office/drawing/2014/main" id="{48DD4420-532E-463B-8B04-3C8E8E0D8EAC}"/>
            </a:ext>
          </a:extLst>
        </xdr:cNvPr>
        <xdr:cNvSpPr/>
      </xdr:nvSpPr>
      <xdr:spPr>
        <a:xfrm>
          <a:off x="9394190" y="10594340"/>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149860</xdr:rowOff>
    </xdr:from>
    <xdr:to>
      <xdr:col>50</xdr:col>
      <xdr:colOff>165100</xdr:colOff>
      <xdr:row>62</xdr:row>
      <xdr:rowOff>80010</xdr:rowOff>
    </xdr:to>
    <xdr:sp macro="" textlink="">
      <xdr:nvSpPr>
        <xdr:cNvPr id="237" name="フローチャート: 判断 236">
          <a:extLst>
            <a:ext uri="{FF2B5EF4-FFF2-40B4-BE49-F238E27FC236}">
              <a16:creationId xmlns:a16="http://schemas.microsoft.com/office/drawing/2014/main" id="{7D114ECA-C7E8-4F0C-AB22-2A9326F66C4A}"/>
            </a:ext>
          </a:extLst>
        </xdr:cNvPr>
        <xdr:cNvSpPr/>
      </xdr:nvSpPr>
      <xdr:spPr>
        <a:xfrm>
          <a:off x="8632190" y="1060831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153670</xdr:rowOff>
    </xdr:from>
    <xdr:to>
      <xdr:col>46</xdr:col>
      <xdr:colOff>38100</xdr:colOff>
      <xdr:row>62</xdr:row>
      <xdr:rowOff>83820</xdr:rowOff>
    </xdr:to>
    <xdr:sp macro="" textlink="">
      <xdr:nvSpPr>
        <xdr:cNvPr id="238" name="フローチャート: 判断 237">
          <a:extLst>
            <a:ext uri="{FF2B5EF4-FFF2-40B4-BE49-F238E27FC236}">
              <a16:creationId xmlns:a16="http://schemas.microsoft.com/office/drawing/2014/main" id="{B9B49C87-76D0-4432-B219-AB9F0113832C}"/>
            </a:ext>
          </a:extLst>
        </xdr:cNvPr>
        <xdr:cNvSpPr/>
      </xdr:nvSpPr>
      <xdr:spPr>
        <a:xfrm>
          <a:off x="7846060" y="1061212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148590</xdr:rowOff>
    </xdr:from>
    <xdr:to>
      <xdr:col>41</xdr:col>
      <xdr:colOff>101600</xdr:colOff>
      <xdr:row>62</xdr:row>
      <xdr:rowOff>78740</xdr:rowOff>
    </xdr:to>
    <xdr:sp macro="" textlink="">
      <xdr:nvSpPr>
        <xdr:cNvPr id="239" name="フローチャート: 判断 238">
          <a:extLst>
            <a:ext uri="{FF2B5EF4-FFF2-40B4-BE49-F238E27FC236}">
              <a16:creationId xmlns:a16="http://schemas.microsoft.com/office/drawing/2014/main" id="{E833B8B3-7D8E-4B56-BBE8-77F99773D3C0}"/>
            </a:ext>
          </a:extLst>
        </xdr:cNvPr>
        <xdr:cNvSpPr/>
      </xdr:nvSpPr>
      <xdr:spPr>
        <a:xfrm>
          <a:off x="7029450" y="1060704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156210</xdr:rowOff>
    </xdr:from>
    <xdr:to>
      <xdr:col>36</xdr:col>
      <xdr:colOff>165100</xdr:colOff>
      <xdr:row>62</xdr:row>
      <xdr:rowOff>86360</xdr:rowOff>
    </xdr:to>
    <xdr:sp macro="" textlink="">
      <xdr:nvSpPr>
        <xdr:cNvPr id="240" name="フローチャート: 判断 239">
          <a:extLst>
            <a:ext uri="{FF2B5EF4-FFF2-40B4-BE49-F238E27FC236}">
              <a16:creationId xmlns:a16="http://schemas.microsoft.com/office/drawing/2014/main" id="{665C4808-BBC4-4F03-ADB5-9064C1B23291}"/>
            </a:ext>
          </a:extLst>
        </xdr:cNvPr>
        <xdr:cNvSpPr/>
      </xdr:nvSpPr>
      <xdr:spPr>
        <a:xfrm>
          <a:off x="6231890" y="10616565"/>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179CF968-8795-48E4-861A-F2ADFB68617C}"/>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D3F5A353-0198-4441-A5D5-E190007DCDEA}"/>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56C7F94B-6985-4C02-9650-03FDFA1F4275}"/>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95F416F-76C4-41C7-A7D8-DB23D87A23DB}"/>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DF44C34F-5522-4D82-AB15-3768690899A4}"/>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15240</xdr:rowOff>
    </xdr:from>
    <xdr:to>
      <xdr:col>55</xdr:col>
      <xdr:colOff>50800</xdr:colOff>
      <xdr:row>61</xdr:row>
      <xdr:rowOff>116840</xdr:rowOff>
    </xdr:to>
    <xdr:sp macro="" textlink="">
      <xdr:nvSpPr>
        <xdr:cNvPr id="246" name="楕円 245">
          <a:extLst>
            <a:ext uri="{FF2B5EF4-FFF2-40B4-BE49-F238E27FC236}">
              <a16:creationId xmlns:a16="http://schemas.microsoft.com/office/drawing/2014/main" id="{73302F06-49A4-4C8F-AC9B-B2A26ACCC9FE}"/>
            </a:ext>
          </a:extLst>
        </xdr:cNvPr>
        <xdr:cNvSpPr/>
      </xdr:nvSpPr>
      <xdr:spPr>
        <a:xfrm>
          <a:off x="9394190" y="10477500"/>
          <a:ext cx="9017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38117</xdr:rowOff>
    </xdr:from>
    <xdr:ext cx="469744" cy="259045"/>
    <xdr:sp macro="" textlink="">
      <xdr:nvSpPr>
        <xdr:cNvPr id="247" name="【体育館・プール】&#10;一人当たり面積該当値テキスト">
          <a:extLst>
            <a:ext uri="{FF2B5EF4-FFF2-40B4-BE49-F238E27FC236}">
              <a16:creationId xmlns:a16="http://schemas.microsoft.com/office/drawing/2014/main" id="{13DEB995-C349-451C-9C1B-4EE30A69AB20}"/>
            </a:ext>
          </a:extLst>
        </xdr:cNvPr>
        <xdr:cNvSpPr txBox="1"/>
      </xdr:nvSpPr>
      <xdr:spPr>
        <a:xfrm>
          <a:off x="9467850" y="10325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25400</xdr:rowOff>
    </xdr:from>
    <xdr:to>
      <xdr:col>50</xdr:col>
      <xdr:colOff>165100</xdr:colOff>
      <xdr:row>61</xdr:row>
      <xdr:rowOff>127000</xdr:rowOff>
    </xdr:to>
    <xdr:sp macro="" textlink="">
      <xdr:nvSpPr>
        <xdr:cNvPr id="248" name="楕円 247">
          <a:extLst>
            <a:ext uri="{FF2B5EF4-FFF2-40B4-BE49-F238E27FC236}">
              <a16:creationId xmlns:a16="http://schemas.microsoft.com/office/drawing/2014/main" id="{823A43A1-D929-4FB7-B603-7493E503150D}"/>
            </a:ext>
          </a:extLst>
        </xdr:cNvPr>
        <xdr:cNvSpPr/>
      </xdr:nvSpPr>
      <xdr:spPr>
        <a:xfrm>
          <a:off x="8632190" y="10480040"/>
          <a:ext cx="10922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66040</xdr:rowOff>
    </xdr:from>
    <xdr:to>
      <xdr:col>55</xdr:col>
      <xdr:colOff>0</xdr:colOff>
      <xdr:row>61</xdr:row>
      <xdr:rowOff>76200</xdr:rowOff>
    </xdr:to>
    <xdr:cxnSp macro="">
      <xdr:nvCxnSpPr>
        <xdr:cNvPr id="249" name="直線コネクタ 248">
          <a:extLst>
            <a:ext uri="{FF2B5EF4-FFF2-40B4-BE49-F238E27FC236}">
              <a16:creationId xmlns:a16="http://schemas.microsoft.com/office/drawing/2014/main" id="{5F55A65F-F7CB-4143-BD9E-D8711914CD21}"/>
            </a:ext>
          </a:extLst>
        </xdr:cNvPr>
        <xdr:cNvCxnSpPr/>
      </xdr:nvCxnSpPr>
      <xdr:spPr>
        <a:xfrm flipV="1">
          <a:off x="8686800" y="10522585"/>
          <a:ext cx="74295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97790</xdr:rowOff>
    </xdr:from>
    <xdr:to>
      <xdr:col>46</xdr:col>
      <xdr:colOff>38100</xdr:colOff>
      <xdr:row>61</xdr:row>
      <xdr:rowOff>27940</xdr:rowOff>
    </xdr:to>
    <xdr:sp macro="" textlink="">
      <xdr:nvSpPr>
        <xdr:cNvPr id="250" name="楕円 249">
          <a:extLst>
            <a:ext uri="{FF2B5EF4-FFF2-40B4-BE49-F238E27FC236}">
              <a16:creationId xmlns:a16="http://schemas.microsoft.com/office/drawing/2014/main" id="{67DB5462-ECDA-4767-879B-1E123058BAD9}"/>
            </a:ext>
          </a:extLst>
        </xdr:cNvPr>
        <xdr:cNvSpPr/>
      </xdr:nvSpPr>
      <xdr:spPr>
        <a:xfrm>
          <a:off x="7846060" y="1038098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148590</xdr:rowOff>
    </xdr:from>
    <xdr:to>
      <xdr:col>50</xdr:col>
      <xdr:colOff>114300</xdr:colOff>
      <xdr:row>61</xdr:row>
      <xdr:rowOff>76200</xdr:rowOff>
    </xdr:to>
    <xdr:cxnSp macro="">
      <xdr:nvCxnSpPr>
        <xdr:cNvPr id="251" name="直線コネクタ 250">
          <a:extLst>
            <a:ext uri="{FF2B5EF4-FFF2-40B4-BE49-F238E27FC236}">
              <a16:creationId xmlns:a16="http://schemas.microsoft.com/office/drawing/2014/main" id="{EC087E88-1069-41B7-8ADD-1F06CA7D701E}"/>
            </a:ext>
          </a:extLst>
        </xdr:cNvPr>
        <xdr:cNvCxnSpPr/>
      </xdr:nvCxnSpPr>
      <xdr:spPr>
        <a:xfrm>
          <a:off x="7889240" y="10435590"/>
          <a:ext cx="79756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110490</xdr:rowOff>
    </xdr:from>
    <xdr:to>
      <xdr:col>41</xdr:col>
      <xdr:colOff>101600</xdr:colOff>
      <xdr:row>61</xdr:row>
      <xdr:rowOff>40640</xdr:rowOff>
    </xdr:to>
    <xdr:sp macro="" textlink="">
      <xdr:nvSpPr>
        <xdr:cNvPr id="252" name="楕円 251">
          <a:extLst>
            <a:ext uri="{FF2B5EF4-FFF2-40B4-BE49-F238E27FC236}">
              <a16:creationId xmlns:a16="http://schemas.microsoft.com/office/drawing/2014/main" id="{220A342F-C60C-4F55-B1F6-C0F107B55A5A}"/>
            </a:ext>
          </a:extLst>
        </xdr:cNvPr>
        <xdr:cNvSpPr/>
      </xdr:nvSpPr>
      <xdr:spPr>
        <a:xfrm>
          <a:off x="7029450" y="1039749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148590</xdr:rowOff>
    </xdr:from>
    <xdr:to>
      <xdr:col>45</xdr:col>
      <xdr:colOff>177800</xdr:colOff>
      <xdr:row>60</xdr:row>
      <xdr:rowOff>161290</xdr:rowOff>
    </xdr:to>
    <xdr:cxnSp macro="">
      <xdr:nvCxnSpPr>
        <xdr:cNvPr id="253" name="直線コネクタ 252">
          <a:extLst>
            <a:ext uri="{FF2B5EF4-FFF2-40B4-BE49-F238E27FC236}">
              <a16:creationId xmlns:a16="http://schemas.microsoft.com/office/drawing/2014/main" id="{97EB8E90-3142-4D92-B6A7-DEFD63B55FED}"/>
            </a:ext>
          </a:extLst>
        </xdr:cNvPr>
        <xdr:cNvCxnSpPr/>
      </xdr:nvCxnSpPr>
      <xdr:spPr>
        <a:xfrm flipV="1">
          <a:off x="7084060" y="10435590"/>
          <a:ext cx="805180" cy="14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123190</xdr:rowOff>
    </xdr:from>
    <xdr:to>
      <xdr:col>36</xdr:col>
      <xdr:colOff>165100</xdr:colOff>
      <xdr:row>61</xdr:row>
      <xdr:rowOff>53340</xdr:rowOff>
    </xdr:to>
    <xdr:sp macro="" textlink="">
      <xdr:nvSpPr>
        <xdr:cNvPr id="254" name="楕円 253">
          <a:extLst>
            <a:ext uri="{FF2B5EF4-FFF2-40B4-BE49-F238E27FC236}">
              <a16:creationId xmlns:a16="http://schemas.microsoft.com/office/drawing/2014/main" id="{988EFFFA-E4B5-4A8F-B905-93F575D279FC}"/>
            </a:ext>
          </a:extLst>
        </xdr:cNvPr>
        <xdr:cNvSpPr/>
      </xdr:nvSpPr>
      <xdr:spPr>
        <a:xfrm>
          <a:off x="6231890" y="1041209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161290</xdr:rowOff>
    </xdr:from>
    <xdr:to>
      <xdr:col>41</xdr:col>
      <xdr:colOff>50800</xdr:colOff>
      <xdr:row>61</xdr:row>
      <xdr:rowOff>2540</xdr:rowOff>
    </xdr:to>
    <xdr:cxnSp macro="">
      <xdr:nvCxnSpPr>
        <xdr:cNvPr id="255" name="直線コネクタ 254">
          <a:extLst>
            <a:ext uri="{FF2B5EF4-FFF2-40B4-BE49-F238E27FC236}">
              <a16:creationId xmlns:a16="http://schemas.microsoft.com/office/drawing/2014/main" id="{61348C76-AC3A-4340-ACE3-3CD1DA9AB940}"/>
            </a:ext>
          </a:extLst>
        </xdr:cNvPr>
        <xdr:cNvCxnSpPr/>
      </xdr:nvCxnSpPr>
      <xdr:spPr>
        <a:xfrm flipV="1">
          <a:off x="6286500" y="10450195"/>
          <a:ext cx="79756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71137</xdr:rowOff>
    </xdr:from>
    <xdr:ext cx="469744" cy="259045"/>
    <xdr:sp macro="" textlink="">
      <xdr:nvSpPr>
        <xdr:cNvPr id="256" name="n_1aveValue【体育館・プール】&#10;一人当たり面積">
          <a:extLst>
            <a:ext uri="{FF2B5EF4-FFF2-40B4-BE49-F238E27FC236}">
              <a16:creationId xmlns:a16="http://schemas.microsoft.com/office/drawing/2014/main" id="{0C089B53-360A-4ACE-90B0-98D9429D1BDF}"/>
            </a:ext>
          </a:extLst>
        </xdr:cNvPr>
        <xdr:cNvSpPr txBox="1"/>
      </xdr:nvSpPr>
      <xdr:spPr>
        <a:xfrm>
          <a:off x="8454467" y="10699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74947</xdr:rowOff>
    </xdr:from>
    <xdr:ext cx="469744" cy="259045"/>
    <xdr:sp macro="" textlink="">
      <xdr:nvSpPr>
        <xdr:cNvPr id="257" name="n_2aveValue【体育館・プール】&#10;一人当たり面積">
          <a:extLst>
            <a:ext uri="{FF2B5EF4-FFF2-40B4-BE49-F238E27FC236}">
              <a16:creationId xmlns:a16="http://schemas.microsoft.com/office/drawing/2014/main" id="{E62EA26F-87EE-40A9-B525-62C6136C3807}"/>
            </a:ext>
          </a:extLst>
        </xdr:cNvPr>
        <xdr:cNvSpPr txBox="1"/>
      </xdr:nvSpPr>
      <xdr:spPr>
        <a:xfrm>
          <a:off x="7673417" y="10704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69867</xdr:rowOff>
    </xdr:from>
    <xdr:ext cx="469744" cy="259045"/>
    <xdr:sp macro="" textlink="">
      <xdr:nvSpPr>
        <xdr:cNvPr id="258" name="n_3aveValue【体育館・プール】&#10;一人当たり面積">
          <a:extLst>
            <a:ext uri="{FF2B5EF4-FFF2-40B4-BE49-F238E27FC236}">
              <a16:creationId xmlns:a16="http://schemas.microsoft.com/office/drawing/2014/main" id="{810EDC52-ABA8-4479-992E-E32E6A332B14}"/>
            </a:ext>
          </a:extLst>
        </xdr:cNvPr>
        <xdr:cNvSpPr txBox="1"/>
      </xdr:nvSpPr>
      <xdr:spPr>
        <a:xfrm>
          <a:off x="6866332" y="10697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77487</xdr:rowOff>
    </xdr:from>
    <xdr:ext cx="469744" cy="259045"/>
    <xdr:sp macro="" textlink="">
      <xdr:nvSpPr>
        <xdr:cNvPr id="259" name="n_4aveValue【体育館・プール】&#10;一人当たり面積">
          <a:extLst>
            <a:ext uri="{FF2B5EF4-FFF2-40B4-BE49-F238E27FC236}">
              <a16:creationId xmlns:a16="http://schemas.microsoft.com/office/drawing/2014/main" id="{01DE590B-676D-4C41-A037-3BC392930141}"/>
            </a:ext>
          </a:extLst>
        </xdr:cNvPr>
        <xdr:cNvSpPr txBox="1"/>
      </xdr:nvSpPr>
      <xdr:spPr>
        <a:xfrm>
          <a:off x="6068772" y="10707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143527</xdr:rowOff>
    </xdr:from>
    <xdr:ext cx="469744" cy="259045"/>
    <xdr:sp macro="" textlink="">
      <xdr:nvSpPr>
        <xdr:cNvPr id="260" name="n_1mainValue【体育館・プール】&#10;一人当たり面積">
          <a:extLst>
            <a:ext uri="{FF2B5EF4-FFF2-40B4-BE49-F238E27FC236}">
              <a16:creationId xmlns:a16="http://schemas.microsoft.com/office/drawing/2014/main" id="{DB641168-3789-411E-825B-E639750C488A}"/>
            </a:ext>
          </a:extLst>
        </xdr:cNvPr>
        <xdr:cNvSpPr txBox="1"/>
      </xdr:nvSpPr>
      <xdr:spPr>
        <a:xfrm>
          <a:off x="8454467" y="10257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44467</xdr:rowOff>
    </xdr:from>
    <xdr:ext cx="469744" cy="259045"/>
    <xdr:sp macro="" textlink="">
      <xdr:nvSpPr>
        <xdr:cNvPr id="261" name="n_2mainValue【体育館・プール】&#10;一人当たり面積">
          <a:extLst>
            <a:ext uri="{FF2B5EF4-FFF2-40B4-BE49-F238E27FC236}">
              <a16:creationId xmlns:a16="http://schemas.microsoft.com/office/drawing/2014/main" id="{FDA2272E-893D-4F24-BA84-E98304FB39FC}"/>
            </a:ext>
          </a:extLst>
        </xdr:cNvPr>
        <xdr:cNvSpPr txBox="1"/>
      </xdr:nvSpPr>
      <xdr:spPr>
        <a:xfrm>
          <a:off x="7673417" y="10161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57167</xdr:rowOff>
    </xdr:from>
    <xdr:ext cx="469744" cy="259045"/>
    <xdr:sp macro="" textlink="">
      <xdr:nvSpPr>
        <xdr:cNvPr id="262" name="n_3mainValue【体育館・プール】&#10;一人当たり面積">
          <a:extLst>
            <a:ext uri="{FF2B5EF4-FFF2-40B4-BE49-F238E27FC236}">
              <a16:creationId xmlns:a16="http://schemas.microsoft.com/office/drawing/2014/main" id="{33ADD2BC-2D3F-477F-BAFF-D44DD258DE27}"/>
            </a:ext>
          </a:extLst>
        </xdr:cNvPr>
        <xdr:cNvSpPr txBox="1"/>
      </xdr:nvSpPr>
      <xdr:spPr>
        <a:xfrm>
          <a:off x="6866332" y="10168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69867</xdr:rowOff>
    </xdr:from>
    <xdr:ext cx="469744" cy="259045"/>
    <xdr:sp macro="" textlink="">
      <xdr:nvSpPr>
        <xdr:cNvPr id="263" name="n_4mainValue【体育館・プール】&#10;一人当たり面積">
          <a:extLst>
            <a:ext uri="{FF2B5EF4-FFF2-40B4-BE49-F238E27FC236}">
              <a16:creationId xmlns:a16="http://schemas.microsoft.com/office/drawing/2014/main" id="{0B13B039-287A-44FE-96F9-CAE9FD63D395}"/>
            </a:ext>
          </a:extLst>
        </xdr:cNvPr>
        <xdr:cNvSpPr txBox="1"/>
      </xdr:nvSpPr>
      <xdr:spPr>
        <a:xfrm>
          <a:off x="6068772" y="10183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C0C23294-E222-41B0-A993-13A4116E66C0}"/>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3F8DFC78-CB8F-4CD5-A3C4-CDE8EB97C8FF}"/>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5AC0703C-E46F-47FF-9E18-D84485657EAC}"/>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74E6BC4A-48B4-4EED-8D33-BD226EF16FC3}"/>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0E92DCCF-6E3D-4896-939E-2E48B96133AC}"/>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B19F1531-6191-442F-A4C6-DFC514015FE5}"/>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B5D4E59A-2B92-4F58-BA5D-7F98DFADC7DD}"/>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7732C115-33EA-482B-BF91-050D2B333F77}"/>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32FE3F01-BA0E-4967-8267-E8CDCCB037B9}"/>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D51125AD-3B87-4651-BFAE-BB182E236CB9}"/>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D5761789-999B-4FB4-A90A-B60FB88859BF}"/>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74F18BA0-A7F3-45F3-89DD-669D7CB1FA23}"/>
            </a:ext>
          </a:extLst>
        </xdr:cNvPr>
        <xdr:cNvCxnSpPr/>
      </xdr:nvCxnSpPr>
      <xdr:spPr>
        <a:xfrm>
          <a:off x="68580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F1A719E7-FDF2-46E1-9785-A89A0C1290D9}"/>
            </a:ext>
          </a:extLst>
        </xdr:cNvPr>
        <xdr:cNvSpPr txBox="1"/>
      </xdr:nvSpPr>
      <xdr:spPr>
        <a:xfrm>
          <a:off x="273866"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454B70DB-A4F2-41C0-923C-69E2066FF3C3}"/>
            </a:ext>
          </a:extLst>
        </xdr:cNvPr>
        <xdr:cNvCxnSpPr/>
      </xdr:nvCxnSpPr>
      <xdr:spPr>
        <a:xfrm>
          <a:off x="68580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87B1BF51-52AA-4E74-927D-7A2C528174E6}"/>
            </a:ext>
          </a:extLst>
        </xdr:cNvPr>
        <xdr:cNvSpPr txBox="1"/>
      </xdr:nvSpPr>
      <xdr:spPr>
        <a:xfrm>
          <a:off x="34370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476F9E2C-C514-41F9-8F0F-96368078948B}"/>
            </a:ext>
          </a:extLst>
        </xdr:cNvPr>
        <xdr:cNvCxnSpPr/>
      </xdr:nvCxnSpPr>
      <xdr:spPr>
        <a:xfrm>
          <a:off x="6858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68821C77-C9B5-4A79-AB1E-EF43ECF0A46C}"/>
            </a:ext>
          </a:extLst>
        </xdr:cNvPr>
        <xdr:cNvSpPr txBox="1"/>
      </xdr:nvSpPr>
      <xdr:spPr>
        <a:xfrm>
          <a:off x="34370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00B6534A-3201-485D-99D5-EED6CB800210}"/>
            </a:ext>
          </a:extLst>
        </xdr:cNvPr>
        <xdr:cNvCxnSpPr/>
      </xdr:nvCxnSpPr>
      <xdr:spPr>
        <a:xfrm>
          <a:off x="68580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FD2F3E19-92F7-4F47-96FF-ED168B6D98DF}"/>
            </a:ext>
          </a:extLst>
        </xdr:cNvPr>
        <xdr:cNvSpPr txBox="1"/>
      </xdr:nvSpPr>
      <xdr:spPr>
        <a:xfrm>
          <a:off x="34370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888F828A-8CA6-4A12-9E4E-FF2E77E5B7A6}"/>
            </a:ext>
          </a:extLst>
        </xdr:cNvPr>
        <xdr:cNvCxnSpPr/>
      </xdr:nvCxnSpPr>
      <xdr:spPr>
        <a:xfrm>
          <a:off x="68580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a:extLst>
            <a:ext uri="{FF2B5EF4-FFF2-40B4-BE49-F238E27FC236}">
              <a16:creationId xmlns:a16="http://schemas.microsoft.com/office/drawing/2014/main" id="{CDD00290-5F8C-4F53-8B26-1403BFBAAFDE}"/>
            </a:ext>
          </a:extLst>
        </xdr:cNvPr>
        <xdr:cNvSpPr txBox="1"/>
      </xdr:nvSpPr>
      <xdr:spPr>
        <a:xfrm>
          <a:off x="343701" y="1319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88C858CE-807F-495D-9B92-28AFC6886525}"/>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a:extLst>
            <a:ext uri="{FF2B5EF4-FFF2-40B4-BE49-F238E27FC236}">
              <a16:creationId xmlns:a16="http://schemas.microsoft.com/office/drawing/2014/main" id="{17BBF831-CC04-4733-9116-14CB05BD1988}"/>
            </a:ext>
          </a:extLst>
        </xdr:cNvPr>
        <xdr:cNvSpPr txBox="1"/>
      </xdr:nvSpPr>
      <xdr:spPr>
        <a:xfrm>
          <a:off x="386866" y="1281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福祉施設】&#10;有形固定資産減価償却率グラフ枠">
          <a:extLst>
            <a:ext uri="{FF2B5EF4-FFF2-40B4-BE49-F238E27FC236}">
              <a16:creationId xmlns:a16="http://schemas.microsoft.com/office/drawing/2014/main" id="{DFCD3C32-68EE-4750-8AF6-C0FB7F5F1922}"/>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156211</xdr:rowOff>
    </xdr:from>
    <xdr:to>
      <xdr:col>24</xdr:col>
      <xdr:colOff>62865</xdr:colOff>
      <xdr:row>86</xdr:row>
      <xdr:rowOff>114300</xdr:rowOff>
    </xdr:to>
    <xdr:cxnSp macro="">
      <xdr:nvCxnSpPr>
        <xdr:cNvPr id="288" name="直線コネクタ 287">
          <a:extLst>
            <a:ext uri="{FF2B5EF4-FFF2-40B4-BE49-F238E27FC236}">
              <a16:creationId xmlns:a16="http://schemas.microsoft.com/office/drawing/2014/main" id="{756FC309-2D27-42F5-B5EC-12D80F31AA85}"/>
            </a:ext>
          </a:extLst>
        </xdr:cNvPr>
        <xdr:cNvCxnSpPr/>
      </xdr:nvCxnSpPr>
      <xdr:spPr>
        <a:xfrm flipV="1">
          <a:off x="4173855" y="13359766"/>
          <a:ext cx="0" cy="14992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9" name="【福祉施設】&#10;有形固定資産減価償却率最小値テキスト">
          <a:extLst>
            <a:ext uri="{FF2B5EF4-FFF2-40B4-BE49-F238E27FC236}">
              <a16:creationId xmlns:a16="http://schemas.microsoft.com/office/drawing/2014/main" id="{179B9232-AAE9-4117-A668-08E39ACFBFC0}"/>
            </a:ext>
          </a:extLst>
        </xdr:cNvPr>
        <xdr:cNvSpPr txBox="1"/>
      </xdr:nvSpPr>
      <xdr:spPr>
        <a:xfrm>
          <a:off x="4212590" y="1486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0" name="直線コネクタ 289">
          <a:extLst>
            <a:ext uri="{FF2B5EF4-FFF2-40B4-BE49-F238E27FC236}">
              <a16:creationId xmlns:a16="http://schemas.microsoft.com/office/drawing/2014/main" id="{77EEEAFF-830B-47D5-AF91-A656672B704B}"/>
            </a:ext>
          </a:extLst>
        </xdr:cNvPr>
        <xdr:cNvCxnSpPr/>
      </xdr:nvCxnSpPr>
      <xdr:spPr>
        <a:xfrm>
          <a:off x="4112260" y="1485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102888</xdr:rowOff>
    </xdr:from>
    <xdr:ext cx="405111" cy="259045"/>
    <xdr:sp macro="" textlink="">
      <xdr:nvSpPr>
        <xdr:cNvPr id="291" name="【福祉施設】&#10;有形固定資産減価償却率最大値テキスト">
          <a:extLst>
            <a:ext uri="{FF2B5EF4-FFF2-40B4-BE49-F238E27FC236}">
              <a16:creationId xmlns:a16="http://schemas.microsoft.com/office/drawing/2014/main" id="{36E03C86-4D92-4599-B8B4-9808435FBD8F}"/>
            </a:ext>
          </a:extLst>
        </xdr:cNvPr>
        <xdr:cNvSpPr txBox="1"/>
      </xdr:nvSpPr>
      <xdr:spPr>
        <a:xfrm>
          <a:off x="4212590" y="131311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156211</xdr:rowOff>
    </xdr:from>
    <xdr:to>
      <xdr:col>24</xdr:col>
      <xdr:colOff>152400</xdr:colOff>
      <xdr:row>77</xdr:row>
      <xdr:rowOff>156211</xdr:rowOff>
    </xdr:to>
    <xdr:cxnSp macro="">
      <xdr:nvCxnSpPr>
        <xdr:cNvPr id="292" name="直線コネクタ 291">
          <a:extLst>
            <a:ext uri="{FF2B5EF4-FFF2-40B4-BE49-F238E27FC236}">
              <a16:creationId xmlns:a16="http://schemas.microsoft.com/office/drawing/2014/main" id="{3BB804A9-B227-4217-8A97-0BF8596D422D}"/>
            </a:ext>
          </a:extLst>
        </xdr:cNvPr>
        <xdr:cNvCxnSpPr/>
      </xdr:nvCxnSpPr>
      <xdr:spPr>
        <a:xfrm>
          <a:off x="4112260" y="133597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8272</xdr:rowOff>
    </xdr:from>
    <xdr:ext cx="405111" cy="259045"/>
    <xdr:sp macro="" textlink="">
      <xdr:nvSpPr>
        <xdr:cNvPr id="293" name="【福祉施設】&#10;有形固定資産減価償却率平均値テキスト">
          <a:extLst>
            <a:ext uri="{FF2B5EF4-FFF2-40B4-BE49-F238E27FC236}">
              <a16:creationId xmlns:a16="http://schemas.microsoft.com/office/drawing/2014/main" id="{9B921379-8007-44D5-A0FE-9AF2328CEC3A}"/>
            </a:ext>
          </a:extLst>
        </xdr:cNvPr>
        <xdr:cNvSpPr txBox="1"/>
      </xdr:nvSpPr>
      <xdr:spPr>
        <a:xfrm>
          <a:off x="4212590" y="138976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156845</xdr:rowOff>
    </xdr:from>
    <xdr:to>
      <xdr:col>24</xdr:col>
      <xdr:colOff>114300</xdr:colOff>
      <xdr:row>82</xdr:row>
      <xdr:rowOff>86995</xdr:rowOff>
    </xdr:to>
    <xdr:sp macro="" textlink="">
      <xdr:nvSpPr>
        <xdr:cNvPr id="294" name="フローチャート: 判断 293">
          <a:extLst>
            <a:ext uri="{FF2B5EF4-FFF2-40B4-BE49-F238E27FC236}">
              <a16:creationId xmlns:a16="http://schemas.microsoft.com/office/drawing/2014/main" id="{A0FEDD26-AF94-453E-9C5D-007F7EC099A0}"/>
            </a:ext>
          </a:extLst>
        </xdr:cNvPr>
        <xdr:cNvSpPr/>
      </xdr:nvSpPr>
      <xdr:spPr>
        <a:xfrm>
          <a:off x="4131310" y="1404620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126364</xdr:rowOff>
    </xdr:from>
    <xdr:to>
      <xdr:col>20</xdr:col>
      <xdr:colOff>38100</xdr:colOff>
      <xdr:row>82</xdr:row>
      <xdr:rowOff>56514</xdr:rowOff>
    </xdr:to>
    <xdr:sp macro="" textlink="">
      <xdr:nvSpPr>
        <xdr:cNvPr id="295" name="フローチャート: 判断 294">
          <a:extLst>
            <a:ext uri="{FF2B5EF4-FFF2-40B4-BE49-F238E27FC236}">
              <a16:creationId xmlns:a16="http://schemas.microsoft.com/office/drawing/2014/main" id="{D121A827-033D-424F-BCD4-52D985F07C13}"/>
            </a:ext>
          </a:extLst>
        </xdr:cNvPr>
        <xdr:cNvSpPr/>
      </xdr:nvSpPr>
      <xdr:spPr>
        <a:xfrm>
          <a:off x="3388360" y="1401762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107314</xdr:rowOff>
    </xdr:from>
    <xdr:to>
      <xdr:col>15</xdr:col>
      <xdr:colOff>101600</xdr:colOff>
      <xdr:row>82</xdr:row>
      <xdr:rowOff>37464</xdr:rowOff>
    </xdr:to>
    <xdr:sp macro="" textlink="">
      <xdr:nvSpPr>
        <xdr:cNvPr id="296" name="フローチャート: 判断 295">
          <a:extLst>
            <a:ext uri="{FF2B5EF4-FFF2-40B4-BE49-F238E27FC236}">
              <a16:creationId xmlns:a16="http://schemas.microsoft.com/office/drawing/2014/main" id="{6B3AF714-CB4B-4B3F-8B29-41052293A7E7}"/>
            </a:ext>
          </a:extLst>
        </xdr:cNvPr>
        <xdr:cNvSpPr/>
      </xdr:nvSpPr>
      <xdr:spPr>
        <a:xfrm>
          <a:off x="2571750" y="1399285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97789</xdr:rowOff>
    </xdr:from>
    <xdr:to>
      <xdr:col>10</xdr:col>
      <xdr:colOff>165100</xdr:colOff>
      <xdr:row>82</xdr:row>
      <xdr:rowOff>27939</xdr:rowOff>
    </xdr:to>
    <xdr:sp macro="" textlink="">
      <xdr:nvSpPr>
        <xdr:cNvPr id="297" name="フローチャート: 判断 296">
          <a:extLst>
            <a:ext uri="{FF2B5EF4-FFF2-40B4-BE49-F238E27FC236}">
              <a16:creationId xmlns:a16="http://schemas.microsoft.com/office/drawing/2014/main" id="{663CF2A7-453F-4169-A1C9-1AECCD43098E}"/>
            </a:ext>
          </a:extLst>
        </xdr:cNvPr>
        <xdr:cNvSpPr/>
      </xdr:nvSpPr>
      <xdr:spPr>
        <a:xfrm>
          <a:off x="1774190" y="13981429"/>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145414</xdr:rowOff>
    </xdr:from>
    <xdr:to>
      <xdr:col>6</xdr:col>
      <xdr:colOff>38100</xdr:colOff>
      <xdr:row>82</xdr:row>
      <xdr:rowOff>75564</xdr:rowOff>
    </xdr:to>
    <xdr:sp macro="" textlink="">
      <xdr:nvSpPr>
        <xdr:cNvPr id="298" name="フローチャート: 判断 297">
          <a:extLst>
            <a:ext uri="{FF2B5EF4-FFF2-40B4-BE49-F238E27FC236}">
              <a16:creationId xmlns:a16="http://schemas.microsoft.com/office/drawing/2014/main" id="{61DAE896-A512-45A2-B071-36E97FE055A4}"/>
            </a:ext>
          </a:extLst>
        </xdr:cNvPr>
        <xdr:cNvSpPr/>
      </xdr:nvSpPr>
      <xdr:spPr>
        <a:xfrm>
          <a:off x="988060" y="14030959"/>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C9986CEE-DBDC-4D6C-9314-B8C8CE215A4A}"/>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AAA77E31-CC49-4CC8-ADC8-02DE3E5CA9AB}"/>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AC5F5D61-405B-4B67-839B-2AC8BB7F91A5}"/>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A353C30B-2A05-4876-B106-FA22FFD54618}"/>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3EACFA12-ABC9-4522-8EA7-8F0B3411C7D0}"/>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126364</xdr:rowOff>
    </xdr:from>
    <xdr:to>
      <xdr:col>24</xdr:col>
      <xdr:colOff>114300</xdr:colOff>
      <xdr:row>83</xdr:row>
      <xdr:rowOff>56514</xdr:rowOff>
    </xdr:to>
    <xdr:sp macro="" textlink="">
      <xdr:nvSpPr>
        <xdr:cNvPr id="304" name="楕円 303">
          <a:extLst>
            <a:ext uri="{FF2B5EF4-FFF2-40B4-BE49-F238E27FC236}">
              <a16:creationId xmlns:a16="http://schemas.microsoft.com/office/drawing/2014/main" id="{0FB20E60-3E35-4CED-A82C-69E950207368}"/>
            </a:ext>
          </a:extLst>
        </xdr:cNvPr>
        <xdr:cNvSpPr/>
      </xdr:nvSpPr>
      <xdr:spPr>
        <a:xfrm>
          <a:off x="4131310" y="14189074"/>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104791</xdr:rowOff>
    </xdr:from>
    <xdr:ext cx="405111" cy="259045"/>
    <xdr:sp macro="" textlink="">
      <xdr:nvSpPr>
        <xdr:cNvPr id="305" name="【福祉施設】&#10;有形固定資産減価償却率該当値テキスト">
          <a:extLst>
            <a:ext uri="{FF2B5EF4-FFF2-40B4-BE49-F238E27FC236}">
              <a16:creationId xmlns:a16="http://schemas.microsoft.com/office/drawing/2014/main" id="{A865ABA3-91C5-4095-9BE5-61DD74DED05E}"/>
            </a:ext>
          </a:extLst>
        </xdr:cNvPr>
        <xdr:cNvSpPr txBox="1"/>
      </xdr:nvSpPr>
      <xdr:spPr>
        <a:xfrm>
          <a:off x="4212590" y="141617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86361</xdr:rowOff>
    </xdr:from>
    <xdr:to>
      <xdr:col>20</xdr:col>
      <xdr:colOff>38100</xdr:colOff>
      <xdr:row>83</xdr:row>
      <xdr:rowOff>16511</xdr:rowOff>
    </xdr:to>
    <xdr:sp macro="" textlink="">
      <xdr:nvSpPr>
        <xdr:cNvPr id="306" name="楕円 305">
          <a:extLst>
            <a:ext uri="{FF2B5EF4-FFF2-40B4-BE49-F238E27FC236}">
              <a16:creationId xmlns:a16="http://schemas.microsoft.com/office/drawing/2014/main" id="{243E16A1-78B9-4E33-B60E-99A19DB6BE93}"/>
            </a:ext>
          </a:extLst>
        </xdr:cNvPr>
        <xdr:cNvSpPr/>
      </xdr:nvSpPr>
      <xdr:spPr>
        <a:xfrm>
          <a:off x="3388360" y="14147166"/>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137161</xdr:rowOff>
    </xdr:from>
    <xdr:to>
      <xdr:col>24</xdr:col>
      <xdr:colOff>63500</xdr:colOff>
      <xdr:row>83</xdr:row>
      <xdr:rowOff>5714</xdr:rowOff>
    </xdr:to>
    <xdr:cxnSp macro="">
      <xdr:nvCxnSpPr>
        <xdr:cNvPr id="307" name="直線コネクタ 306">
          <a:extLst>
            <a:ext uri="{FF2B5EF4-FFF2-40B4-BE49-F238E27FC236}">
              <a16:creationId xmlns:a16="http://schemas.microsoft.com/office/drawing/2014/main" id="{8DA2C80F-B284-4F70-8C4E-AFCF6F126BB5}"/>
            </a:ext>
          </a:extLst>
        </xdr:cNvPr>
        <xdr:cNvCxnSpPr/>
      </xdr:nvCxnSpPr>
      <xdr:spPr>
        <a:xfrm>
          <a:off x="3431540" y="14192251"/>
          <a:ext cx="742950" cy="45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107314</xdr:rowOff>
    </xdr:from>
    <xdr:to>
      <xdr:col>15</xdr:col>
      <xdr:colOff>101600</xdr:colOff>
      <xdr:row>83</xdr:row>
      <xdr:rowOff>37464</xdr:rowOff>
    </xdr:to>
    <xdr:sp macro="" textlink="">
      <xdr:nvSpPr>
        <xdr:cNvPr id="308" name="楕円 307">
          <a:extLst>
            <a:ext uri="{FF2B5EF4-FFF2-40B4-BE49-F238E27FC236}">
              <a16:creationId xmlns:a16="http://schemas.microsoft.com/office/drawing/2014/main" id="{198ED91F-DFAB-42BB-A79C-3206D37F1979}"/>
            </a:ext>
          </a:extLst>
        </xdr:cNvPr>
        <xdr:cNvSpPr/>
      </xdr:nvSpPr>
      <xdr:spPr>
        <a:xfrm>
          <a:off x="2571750" y="1416430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137161</xdr:rowOff>
    </xdr:from>
    <xdr:to>
      <xdr:col>19</xdr:col>
      <xdr:colOff>177800</xdr:colOff>
      <xdr:row>82</xdr:row>
      <xdr:rowOff>158114</xdr:rowOff>
    </xdr:to>
    <xdr:cxnSp macro="">
      <xdr:nvCxnSpPr>
        <xdr:cNvPr id="309" name="直線コネクタ 308">
          <a:extLst>
            <a:ext uri="{FF2B5EF4-FFF2-40B4-BE49-F238E27FC236}">
              <a16:creationId xmlns:a16="http://schemas.microsoft.com/office/drawing/2014/main" id="{CBAB2187-307C-4325-BBE2-AFEC791A1B7A}"/>
            </a:ext>
          </a:extLst>
        </xdr:cNvPr>
        <xdr:cNvCxnSpPr/>
      </xdr:nvCxnSpPr>
      <xdr:spPr>
        <a:xfrm flipV="1">
          <a:off x="2626360" y="14192251"/>
          <a:ext cx="805180" cy="26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63500</xdr:rowOff>
    </xdr:from>
    <xdr:to>
      <xdr:col>10</xdr:col>
      <xdr:colOff>165100</xdr:colOff>
      <xdr:row>82</xdr:row>
      <xdr:rowOff>165100</xdr:rowOff>
    </xdr:to>
    <xdr:sp macro="" textlink="">
      <xdr:nvSpPr>
        <xdr:cNvPr id="310" name="楕円 309">
          <a:extLst>
            <a:ext uri="{FF2B5EF4-FFF2-40B4-BE49-F238E27FC236}">
              <a16:creationId xmlns:a16="http://schemas.microsoft.com/office/drawing/2014/main" id="{EC4A9A74-573C-4247-9D80-F3F1F4C678C7}"/>
            </a:ext>
          </a:extLst>
        </xdr:cNvPr>
        <xdr:cNvSpPr/>
      </xdr:nvSpPr>
      <xdr:spPr>
        <a:xfrm>
          <a:off x="1774190" y="14118590"/>
          <a:ext cx="10922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114300</xdr:rowOff>
    </xdr:from>
    <xdr:to>
      <xdr:col>15</xdr:col>
      <xdr:colOff>50800</xdr:colOff>
      <xdr:row>82</xdr:row>
      <xdr:rowOff>158114</xdr:rowOff>
    </xdr:to>
    <xdr:cxnSp macro="">
      <xdr:nvCxnSpPr>
        <xdr:cNvPr id="311" name="直線コネクタ 310">
          <a:extLst>
            <a:ext uri="{FF2B5EF4-FFF2-40B4-BE49-F238E27FC236}">
              <a16:creationId xmlns:a16="http://schemas.microsoft.com/office/drawing/2014/main" id="{0B798674-C76C-4C76-9B93-B152A0459184}"/>
            </a:ext>
          </a:extLst>
        </xdr:cNvPr>
        <xdr:cNvCxnSpPr/>
      </xdr:nvCxnSpPr>
      <xdr:spPr>
        <a:xfrm>
          <a:off x="1828800" y="14173200"/>
          <a:ext cx="79756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19686</xdr:rowOff>
    </xdr:from>
    <xdr:to>
      <xdr:col>6</xdr:col>
      <xdr:colOff>38100</xdr:colOff>
      <xdr:row>82</xdr:row>
      <xdr:rowOff>121286</xdr:rowOff>
    </xdr:to>
    <xdr:sp macro="" textlink="">
      <xdr:nvSpPr>
        <xdr:cNvPr id="312" name="楕円 311">
          <a:extLst>
            <a:ext uri="{FF2B5EF4-FFF2-40B4-BE49-F238E27FC236}">
              <a16:creationId xmlns:a16="http://schemas.microsoft.com/office/drawing/2014/main" id="{B130E1AD-BA48-4E55-ADCE-82B0EE3C7F7C}"/>
            </a:ext>
          </a:extLst>
        </xdr:cNvPr>
        <xdr:cNvSpPr/>
      </xdr:nvSpPr>
      <xdr:spPr>
        <a:xfrm>
          <a:off x="988060" y="14074776"/>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70486</xdr:rowOff>
    </xdr:from>
    <xdr:to>
      <xdr:col>10</xdr:col>
      <xdr:colOff>114300</xdr:colOff>
      <xdr:row>82</xdr:row>
      <xdr:rowOff>114300</xdr:rowOff>
    </xdr:to>
    <xdr:cxnSp macro="">
      <xdr:nvCxnSpPr>
        <xdr:cNvPr id="313" name="直線コネクタ 312">
          <a:extLst>
            <a:ext uri="{FF2B5EF4-FFF2-40B4-BE49-F238E27FC236}">
              <a16:creationId xmlns:a16="http://schemas.microsoft.com/office/drawing/2014/main" id="{472C2F4A-9371-4D5F-8476-A4A8B0C7CEFD}"/>
            </a:ext>
          </a:extLst>
        </xdr:cNvPr>
        <xdr:cNvCxnSpPr/>
      </xdr:nvCxnSpPr>
      <xdr:spPr>
        <a:xfrm>
          <a:off x="1031240" y="14127481"/>
          <a:ext cx="79756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73041</xdr:rowOff>
    </xdr:from>
    <xdr:ext cx="405111" cy="259045"/>
    <xdr:sp macro="" textlink="">
      <xdr:nvSpPr>
        <xdr:cNvPr id="314" name="n_1aveValue【福祉施設】&#10;有形固定資産減価償却率">
          <a:extLst>
            <a:ext uri="{FF2B5EF4-FFF2-40B4-BE49-F238E27FC236}">
              <a16:creationId xmlns:a16="http://schemas.microsoft.com/office/drawing/2014/main" id="{340A7B1B-32DD-45E8-83ED-A826110F87F0}"/>
            </a:ext>
          </a:extLst>
        </xdr:cNvPr>
        <xdr:cNvSpPr txBox="1"/>
      </xdr:nvSpPr>
      <xdr:spPr>
        <a:xfrm>
          <a:off x="3239144" y="13789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53991</xdr:rowOff>
    </xdr:from>
    <xdr:ext cx="405111" cy="259045"/>
    <xdr:sp macro="" textlink="">
      <xdr:nvSpPr>
        <xdr:cNvPr id="315" name="n_2aveValue【福祉施設】&#10;有形固定資産減価償却率">
          <a:extLst>
            <a:ext uri="{FF2B5EF4-FFF2-40B4-BE49-F238E27FC236}">
              <a16:creationId xmlns:a16="http://schemas.microsoft.com/office/drawing/2014/main" id="{EAF3E9B5-D5B1-4A24-B5F7-33B7B9A378A6}"/>
            </a:ext>
          </a:extLst>
        </xdr:cNvPr>
        <xdr:cNvSpPr txBox="1"/>
      </xdr:nvSpPr>
      <xdr:spPr>
        <a:xfrm>
          <a:off x="2439044" y="13773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44466</xdr:rowOff>
    </xdr:from>
    <xdr:ext cx="405111" cy="259045"/>
    <xdr:sp macro="" textlink="">
      <xdr:nvSpPr>
        <xdr:cNvPr id="316" name="n_3aveValue【福祉施設】&#10;有形固定資産減価償却率">
          <a:extLst>
            <a:ext uri="{FF2B5EF4-FFF2-40B4-BE49-F238E27FC236}">
              <a16:creationId xmlns:a16="http://schemas.microsoft.com/office/drawing/2014/main" id="{B9EEE352-1015-4A1C-913C-39235A5D629B}"/>
            </a:ext>
          </a:extLst>
        </xdr:cNvPr>
        <xdr:cNvSpPr txBox="1"/>
      </xdr:nvSpPr>
      <xdr:spPr>
        <a:xfrm>
          <a:off x="1641484" y="13762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92091</xdr:rowOff>
    </xdr:from>
    <xdr:ext cx="405111" cy="259045"/>
    <xdr:sp macro="" textlink="">
      <xdr:nvSpPr>
        <xdr:cNvPr id="317" name="n_4aveValue【福祉施設】&#10;有形固定資産減価償却率">
          <a:extLst>
            <a:ext uri="{FF2B5EF4-FFF2-40B4-BE49-F238E27FC236}">
              <a16:creationId xmlns:a16="http://schemas.microsoft.com/office/drawing/2014/main" id="{45D1D615-77B7-4BBF-8C1B-52644446AC6B}"/>
            </a:ext>
          </a:extLst>
        </xdr:cNvPr>
        <xdr:cNvSpPr txBox="1"/>
      </xdr:nvSpPr>
      <xdr:spPr>
        <a:xfrm>
          <a:off x="855354" y="13811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7638</xdr:rowOff>
    </xdr:from>
    <xdr:ext cx="405111" cy="259045"/>
    <xdr:sp macro="" textlink="">
      <xdr:nvSpPr>
        <xdr:cNvPr id="318" name="n_1mainValue【福祉施設】&#10;有形固定資産減価償却率">
          <a:extLst>
            <a:ext uri="{FF2B5EF4-FFF2-40B4-BE49-F238E27FC236}">
              <a16:creationId xmlns:a16="http://schemas.microsoft.com/office/drawing/2014/main" id="{D2A47AC3-9719-453A-910A-8ECC02EA9FE5}"/>
            </a:ext>
          </a:extLst>
        </xdr:cNvPr>
        <xdr:cNvSpPr txBox="1"/>
      </xdr:nvSpPr>
      <xdr:spPr>
        <a:xfrm>
          <a:off x="3239144" y="14239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28591</xdr:rowOff>
    </xdr:from>
    <xdr:ext cx="405111" cy="259045"/>
    <xdr:sp macro="" textlink="">
      <xdr:nvSpPr>
        <xdr:cNvPr id="319" name="n_2mainValue【福祉施設】&#10;有形固定資産減価償却率">
          <a:extLst>
            <a:ext uri="{FF2B5EF4-FFF2-40B4-BE49-F238E27FC236}">
              <a16:creationId xmlns:a16="http://schemas.microsoft.com/office/drawing/2014/main" id="{AAC31114-2A84-47C4-AA80-BAE2E4D3F2A9}"/>
            </a:ext>
          </a:extLst>
        </xdr:cNvPr>
        <xdr:cNvSpPr txBox="1"/>
      </xdr:nvSpPr>
      <xdr:spPr>
        <a:xfrm>
          <a:off x="2439044" y="142570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156227</xdr:rowOff>
    </xdr:from>
    <xdr:ext cx="405111" cy="259045"/>
    <xdr:sp macro="" textlink="">
      <xdr:nvSpPr>
        <xdr:cNvPr id="320" name="n_3mainValue【福祉施設】&#10;有形固定資産減価償却率">
          <a:extLst>
            <a:ext uri="{FF2B5EF4-FFF2-40B4-BE49-F238E27FC236}">
              <a16:creationId xmlns:a16="http://schemas.microsoft.com/office/drawing/2014/main" id="{80866F73-ECD4-4975-88E6-C71FDB6FFCCB}"/>
            </a:ext>
          </a:extLst>
        </xdr:cNvPr>
        <xdr:cNvSpPr txBox="1"/>
      </xdr:nvSpPr>
      <xdr:spPr>
        <a:xfrm>
          <a:off x="1641484" y="1421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112413</xdr:rowOff>
    </xdr:from>
    <xdr:ext cx="405111" cy="259045"/>
    <xdr:sp macro="" textlink="">
      <xdr:nvSpPr>
        <xdr:cNvPr id="321" name="n_4mainValue【福祉施設】&#10;有形固定資産減価償却率">
          <a:extLst>
            <a:ext uri="{FF2B5EF4-FFF2-40B4-BE49-F238E27FC236}">
              <a16:creationId xmlns:a16="http://schemas.microsoft.com/office/drawing/2014/main" id="{00896A16-2199-4ED5-A81B-9044C0325F43}"/>
            </a:ext>
          </a:extLst>
        </xdr:cNvPr>
        <xdr:cNvSpPr txBox="1"/>
      </xdr:nvSpPr>
      <xdr:spPr>
        <a:xfrm>
          <a:off x="855354" y="14171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BB3FE5CA-8B79-49AC-B8FC-C5B3764178CF}"/>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66CC128C-54EE-4B83-95A7-D36D89E7ACA8}"/>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B495173D-5C57-4678-AD8A-3284E681B741}"/>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B0E59016-065A-4715-8595-E76CFA80C8B1}"/>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C6F1F9D3-CE77-4056-BE59-D90B8B06DF0E}"/>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01E8292E-64F9-4819-9937-70EC3A56A170}"/>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27FD8048-BAE1-4DB2-9B3F-FF7A8D891F00}"/>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E2CDE5D5-9033-4B32-880E-5E338F195A6C}"/>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ABA44B20-E847-4D2D-9B37-0A48141CB8C7}"/>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B2830DB1-7763-401E-9770-4CEC1E8D4728}"/>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2" name="直線コネクタ 331">
          <a:extLst>
            <a:ext uri="{FF2B5EF4-FFF2-40B4-BE49-F238E27FC236}">
              <a16:creationId xmlns:a16="http://schemas.microsoft.com/office/drawing/2014/main" id="{6EBB25CF-7360-4217-8987-E9F04A26B64C}"/>
            </a:ext>
          </a:extLst>
        </xdr:cNvPr>
        <xdr:cNvCxnSpPr/>
      </xdr:nvCxnSpPr>
      <xdr:spPr>
        <a:xfrm>
          <a:off x="5960110" y="14782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3" name="テキスト ボックス 332">
          <a:extLst>
            <a:ext uri="{FF2B5EF4-FFF2-40B4-BE49-F238E27FC236}">
              <a16:creationId xmlns:a16="http://schemas.microsoft.com/office/drawing/2014/main" id="{E9B69933-95AF-4ED7-8B68-7063E14085A9}"/>
            </a:ext>
          </a:extLst>
        </xdr:cNvPr>
        <xdr:cNvSpPr txBox="1"/>
      </xdr:nvSpPr>
      <xdr:spPr>
        <a:xfrm>
          <a:off x="5527221" y="1463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4" name="直線コネクタ 333">
          <a:extLst>
            <a:ext uri="{FF2B5EF4-FFF2-40B4-BE49-F238E27FC236}">
              <a16:creationId xmlns:a16="http://schemas.microsoft.com/office/drawing/2014/main" id="{4BB631D7-222C-4D5B-AA30-D19777493753}"/>
            </a:ext>
          </a:extLst>
        </xdr:cNvPr>
        <xdr:cNvCxnSpPr/>
      </xdr:nvCxnSpPr>
      <xdr:spPr>
        <a:xfrm>
          <a:off x="5960110" y="143217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5" name="テキスト ボックス 334">
          <a:extLst>
            <a:ext uri="{FF2B5EF4-FFF2-40B4-BE49-F238E27FC236}">
              <a16:creationId xmlns:a16="http://schemas.microsoft.com/office/drawing/2014/main" id="{0A699CDB-4051-4321-A5AE-D0192E39F7BE}"/>
            </a:ext>
          </a:extLst>
        </xdr:cNvPr>
        <xdr:cNvSpPr txBox="1"/>
      </xdr:nvSpPr>
      <xdr:spPr>
        <a:xfrm>
          <a:off x="5527221" y="1418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6" name="直線コネクタ 335">
          <a:extLst>
            <a:ext uri="{FF2B5EF4-FFF2-40B4-BE49-F238E27FC236}">
              <a16:creationId xmlns:a16="http://schemas.microsoft.com/office/drawing/2014/main" id="{C18F21C9-808C-4BA2-85DE-C0ACB5B68271}"/>
            </a:ext>
          </a:extLst>
        </xdr:cNvPr>
        <xdr:cNvCxnSpPr/>
      </xdr:nvCxnSpPr>
      <xdr:spPr>
        <a:xfrm>
          <a:off x="5960110" y="1386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7" name="テキスト ボックス 336">
          <a:extLst>
            <a:ext uri="{FF2B5EF4-FFF2-40B4-BE49-F238E27FC236}">
              <a16:creationId xmlns:a16="http://schemas.microsoft.com/office/drawing/2014/main" id="{4C41FBE8-0DEE-4719-8359-95957B5E1EC9}"/>
            </a:ext>
          </a:extLst>
        </xdr:cNvPr>
        <xdr:cNvSpPr txBox="1"/>
      </xdr:nvSpPr>
      <xdr:spPr>
        <a:xfrm>
          <a:off x="5527221" y="1372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8" name="直線コネクタ 337">
          <a:extLst>
            <a:ext uri="{FF2B5EF4-FFF2-40B4-BE49-F238E27FC236}">
              <a16:creationId xmlns:a16="http://schemas.microsoft.com/office/drawing/2014/main" id="{E5EFF0DA-B3FA-471E-909F-6E9143C528B0}"/>
            </a:ext>
          </a:extLst>
        </xdr:cNvPr>
        <xdr:cNvCxnSpPr/>
      </xdr:nvCxnSpPr>
      <xdr:spPr>
        <a:xfrm>
          <a:off x="5960110" y="13411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9" name="テキスト ボックス 338">
          <a:extLst>
            <a:ext uri="{FF2B5EF4-FFF2-40B4-BE49-F238E27FC236}">
              <a16:creationId xmlns:a16="http://schemas.microsoft.com/office/drawing/2014/main" id="{00173864-CA41-4A1F-9ADB-84A319B5B24F}"/>
            </a:ext>
          </a:extLst>
        </xdr:cNvPr>
        <xdr:cNvSpPr txBox="1"/>
      </xdr:nvSpPr>
      <xdr:spPr>
        <a:xfrm>
          <a:off x="5527221" y="1326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a:extLst>
            <a:ext uri="{FF2B5EF4-FFF2-40B4-BE49-F238E27FC236}">
              <a16:creationId xmlns:a16="http://schemas.microsoft.com/office/drawing/2014/main" id="{67F34110-9D3C-4B91-9F1F-3A94920C1C7C}"/>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a:extLst>
            <a:ext uri="{FF2B5EF4-FFF2-40B4-BE49-F238E27FC236}">
              <a16:creationId xmlns:a16="http://schemas.microsoft.com/office/drawing/2014/main" id="{C9FF681C-A0F2-4DBD-9295-65E48D01AAB1}"/>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福祉施設】&#10;一人当たり面積グラフ枠">
          <a:extLst>
            <a:ext uri="{FF2B5EF4-FFF2-40B4-BE49-F238E27FC236}">
              <a16:creationId xmlns:a16="http://schemas.microsoft.com/office/drawing/2014/main" id="{E13FEECE-6B56-4C89-9D2E-659518F9169D}"/>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79248</xdr:rowOff>
    </xdr:from>
    <xdr:to>
      <xdr:col>54</xdr:col>
      <xdr:colOff>189865</xdr:colOff>
      <xdr:row>86</xdr:row>
      <xdr:rowOff>31242</xdr:rowOff>
    </xdr:to>
    <xdr:cxnSp macro="">
      <xdr:nvCxnSpPr>
        <xdr:cNvPr id="343" name="直線コネクタ 342">
          <a:extLst>
            <a:ext uri="{FF2B5EF4-FFF2-40B4-BE49-F238E27FC236}">
              <a16:creationId xmlns:a16="http://schemas.microsoft.com/office/drawing/2014/main" id="{BA005693-09E3-4A5E-943D-373BBD329118}"/>
            </a:ext>
          </a:extLst>
        </xdr:cNvPr>
        <xdr:cNvCxnSpPr/>
      </xdr:nvCxnSpPr>
      <xdr:spPr>
        <a:xfrm flipV="1">
          <a:off x="9429115" y="13623798"/>
          <a:ext cx="0" cy="1150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35069</xdr:rowOff>
    </xdr:from>
    <xdr:ext cx="469744" cy="259045"/>
    <xdr:sp macro="" textlink="">
      <xdr:nvSpPr>
        <xdr:cNvPr id="344" name="【福祉施設】&#10;一人当たり面積最小値テキスト">
          <a:extLst>
            <a:ext uri="{FF2B5EF4-FFF2-40B4-BE49-F238E27FC236}">
              <a16:creationId xmlns:a16="http://schemas.microsoft.com/office/drawing/2014/main" id="{EE86B692-7EFE-43FF-9061-1C794603C4F7}"/>
            </a:ext>
          </a:extLst>
        </xdr:cNvPr>
        <xdr:cNvSpPr txBox="1"/>
      </xdr:nvSpPr>
      <xdr:spPr>
        <a:xfrm>
          <a:off x="9467850" y="14779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31242</xdr:rowOff>
    </xdr:from>
    <xdr:to>
      <xdr:col>55</xdr:col>
      <xdr:colOff>88900</xdr:colOff>
      <xdr:row>86</xdr:row>
      <xdr:rowOff>31242</xdr:rowOff>
    </xdr:to>
    <xdr:cxnSp macro="">
      <xdr:nvCxnSpPr>
        <xdr:cNvPr id="345" name="直線コネクタ 344">
          <a:extLst>
            <a:ext uri="{FF2B5EF4-FFF2-40B4-BE49-F238E27FC236}">
              <a16:creationId xmlns:a16="http://schemas.microsoft.com/office/drawing/2014/main" id="{A6A2F883-A268-47BB-8C24-081623E40DEF}"/>
            </a:ext>
          </a:extLst>
        </xdr:cNvPr>
        <xdr:cNvCxnSpPr/>
      </xdr:nvCxnSpPr>
      <xdr:spPr>
        <a:xfrm>
          <a:off x="9356090" y="14774037"/>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78</xdr:row>
      <xdr:rowOff>25925</xdr:rowOff>
    </xdr:from>
    <xdr:ext cx="469744" cy="259045"/>
    <xdr:sp macro="" textlink="">
      <xdr:nvSpPr>
        <xdr:cNvPr id="346" name="【福祉施設】&#10;一人当たり面積最大値テキスト">
          <a:extLst>
            <a:ext uri="{FF2B5EF4-FFF2-40B4-BE49-F238E27FC236}">
              <a16:creationId xmlns:a16="http://schemas.microsoft.com/office/drawing/2014/main" id="{6E02069D-E18A-41D5-A287-D61421946BCE}"/>
            </a:ext>
          </a:extLst>
        </xdr:cNvPr>
        <xdr:cNvSpPr txBox="1"/>
      </xdr:nvSpPr>
      <xdr:spPr>
        <a:xfrm>
          <a:off x="9467850" y="13395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79248</xdr:rowOff>
    </xdr:from>
    <xdr:to>
      <xdr:col>55</xdr:col>
      <xdr:colOff>88900</xdr:colOff>
      <xdr:row>79</xdr:row>
      <xdr:rowOff>79248</xdr:rowOff>
    </xdr:to>
    <xdr:cxnSp macro="">
      <xdr:nvCxnSpPr>
        <xdr:cNvPr id="347" name="直線コネクタ 346">
          <a:extLst>
            <a:ext uri="{FF2B5EF4-FFF2-40B4-BE49-F238E27FC236}">
              <a16:creationId xmlns:a16="http://schemas.microsoft.com/office/drawing/2014/main" id="{28C51213-3ED5-4584-88E1-30BCA37090E7}"/>
            </a:ext>
          </a:extLst>
        </xdr:cNvPr>
        <xdr:cNvCxnSpPr/>
      </xdr:nvCxnSpPr>
      <xdr:spPr>
        <a:xfrm>
          <a:off x="9356090" y="13623798"/>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155464</xdr:rowOff>
    </xdr:from>
    <xdr:ext cx="469744" cy="259045"/>
    <xdr:sp macro="" textlink="">
      <xdr:nvSpPr>
        <xdr:cNvPr id="348" name="【福祉施設】&#10;一人当たり面積平均値テキスト">
          <a:extLst>
            <a:ext uri="{FF2B5EF4-FFF2-40B4-BE49-F238E27FC236}">
              <a16:creationId xmlns:a16="http://schemas.microsoft.com/office/drawing/2014/main" id="{DED91F0F-C508-4E2C-9D90-3A2FCB2D6134}"/>
            </a:ext>
          </a:extLst>
        </xdr:cNvPr>
        <xdr:cNvSpPr txBox="1"/>
      </xdr:nvSpPr>
      <xdr:spPr>
        <a:xfrm>
          <a:off x="9467850" y="143858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5587</xdr:rowOff>
    </xdr:from>
    <xdr:to>
      <xdr:col>55</xdr:col>
      <xdr:colOff>50800</xdr:colOff>
      <xdr:row>84</xdr:row>
      <xdr:rowOff>107187</xdr:rowOff>
    </xdr:to>
    <xdr:sp macro="" textlink="">
      <xdr:nvSpPr>
        <xdr:cNvPr id="349" name="フローチャート: 判断 348">
          <a:extLst>
            <a:ext uri="{FF2B5EF4-FFF2-40B4-BE49-F238E27FC236}">
              <a16:creationId xmlns:a16="http://schemas.microsoft.com/office/drawing/2014/main" id="{DD325B93-E91C-4EEC-A6A9-3DD4294C048B}"/>
            </a:ext>
          </a:extLst>
        </xdr:cNvPr>
        <xdr:cNvSpPr/>
      </xdr:nvSpPr>
      <xdr:spPr>
        <a:xfrm>
          <a:off x="9394190" y="14409292"/>
          <a:ext cx="9017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3302</xdr:rowOff>
    </xdr:from>
    <xdr:to>
      <xdr:col>50</xdr:col>
      <xdr:colOff>165100</xdr:colOff>
      <xdr:row>84</xdr:row>
      <xdr:rowOff>104902</xdr:rowOff>
    </xdr:to>
    <xdr:sp macro="" textlink="">
      <xdr:nvSpPr>
        <xdr:cNvPr id="350" name="フローチャート: 判断 349">
          <a:extLst>
            <a:ext uri="{FF2B5EF4-FFF2-40B4-BE49-F238E27FC236}">
              <a16:creationId xmlns:a16="http://schemas.microsoft.com/office/drawing/2014/main" id="{08A8B199-9C83-4FA2-B9AD-F3C170A8A7D6}"/>
            </a:ext>
          </a:extLst>
        </xdr:cNvPr>
        <xdr:cNvSpPr/>
      </xdr:nvSpPr>
      <xdr:spPr>
        <a:xfrm>
          <a:off x="8632190" y="14405102"/>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5587</xdr:rowOff>
    </xdr:from>
    <xdr:to>
      <xdr:col>46</xdr:col>
      <xdr:colOff>38100</xdr:colOff>
      <xdr:row>84</xdr:row>
      <xdr:rowOff>107187</xdr:rowOff>
    </xdr:to>
    <xdr:sp macro="" textlink="">
      <xdr:nvSpPr>
        <xdr:cNvPr id="351" name="フローチャート: 判断 350">
          <a:extLst>
            <a:ext uri="{FF2B5EF4-FFF2-40B4-BE49-F238E27FC236}">
              <a16:creationId xmlns:a16="http://schemas.microsoft.com/office/drawing/2014/main" id="{D103E88C-FF00-4C34-BC30-14B4D6A4972A}"/>
            </a:ext>
          </a:extLst>
        </xdr:cNvPr>
        <xdr:cNvSpPr/>
      </xdr:nvSpPr>
      <xdr:spPr>
        <a:xfrm>
          <a:off x="7846060" y="1440929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14732</xdr:rowOff>
    </xdr:from>
    <xdr:to>
      <xdr:col>41</xdr:col>
      <xdr:colOff>101600</xdr:colOff>
      <xdr:row>84</xdr:row>
      <xdr:rowOff>116332</xdr:rowOff>
    </xdr:to>
    <xdr:sp macro="" textlink="">
      <xdr:nvSpPr>
        <xdr:cNvPr id="352" name="フローチャート: 判断 351">
          <a:extLst>
            <a:ext uri="{FF2B5EF4-FFF2-40B4-BE49-F238E27FC236}">
              <a16:creationId xmlns:a16="http://schemas.microsoft.com/office/drawing/2014/main" id="{8777825B-794A-43FF-BD16-33B5E4720820}"/>
            </a:ext>
          </a:extLst>
        </xdr:cNvPr>
        <xdr:cNvSpPr/>
      </xdr:nvSpPr>
      <xdr:spPr>
        <a:xfrm>
          <a:off x="7029450" y="1442034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74168</xdr:rowOff>
    </xdr:from>
    <xdr:to>
      <xdr:col>36</xdr:col>
      <xdr:colOff>165100</xdr:colOff>
      <xdr:row>85</xdr:row>
      <xdr:rowOff>4318</xdr:rowOff>
    </xdr:to>
    <xdr:sp macro="" textlink="">
      <xdr:nvSpPr>
        <xdr:cNvPr id="353" name="フローチャート: 判断 352">
          <a:extLst>
            <a:ext uri="{FF2B5EF4-FFF2-40B4-BE49-F238E27FC236}">
              <a16:creationId xmlns:a16="http://schemas.microsoft.com/office/drawing/2014/main" id="{A8E25420-9E3A-43D7-B733-ACBEEDAF72EA}"/>
            </a:ext>
          </a:extLst>
        </xdr:cNvPr>
        <xdr:cNvSpPr/>
      </xdr:nvSpPr>
      <xdr:spPr>
        <a:xfrm>
          <a:off x="6231890" y="14475968"/>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1BB6993F-CCD5-411D-8A8D-E80012DBDED4}"/>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70D98CD4-20A1-4A42-A33B-28E6BDC01BDB}"/>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79BC3774-EFB5-4C7D-99F6-4E93FC8761D5}"/>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E3C41975-2238-4C1A-9190-42A806FCA576}"/>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62479F00-5A66-44FA-AC75-D950640EB7AC}"/>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87885</xdr:rowOff>
    </xdr:from>
    <xdr:to>
      <xdr:col>55</xdr:col>
      <xdr:colOff>50800</xdr:colOff>
      <xdr:row>80</xdr:row>
      <xdr:rowOff>18035</xdr:rowOff>
    </xdr:to>
    <xdr:sp macro="" textlink="">
      <xdr:nvSpPr>
        <xdr:cNvPr id="359" name="楕円 358">
          <a:extLst>
            <a:ext uri="{FF2B5EF4-FFF2-40B4-BE49-F238E27FC236}">
              <a16:creationId xmlns:a16="http://schemas.microsoft.com/office/drawing/2014/main" id="{30B02754-F4D1-4EAA-96FD-BE3B6D5D47DA}"/>
            </a:ext>
          </a:extLst>
        </xdr:cNvPr>
        <xdr:cNvSpPr/>
      </xdr:nvSpPr>
      <xdr:spPr>
        <a:xfrm>
          <a:off x="9394190" y="13636245"/>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79</xdr:row>
      <xdr:rowOff>2812</xdr:rowOff>
    </xdr:from>
    <xdr:ext cx="469744" cy="259045"/>
    <xdr:sp macro="" textlink="">
      <xdr:nvSpPr>
        <xdr:cNvPr id="360" name="【福祉施設】&#10;一人当たり面積該当値テキスト">
          <a:extLst>
            <a:ext uri="{FF2B5EF4-FFF2-40B4-BE49-F238E27FC236}">
              <a16:creationId xmlns:a16="http://schemas.microsoft.com/office/drawing/2014/main" id="{2462A19B-8D29-40BB-861F-2E7DFF9EE8BD}"/>
            </a:ext>
          </a:extLst>
        </xdr:cNvPr>
        <xdr:cNvSpPr txBox="1"/>
      </xdr:nvSpPr>
      <xdr:spPr>
        <a:xfrm>
          <a:off x="9467850" y="13547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108458</xdr:rowOff>
    </xdr:from>
    <xdr:to>
      <xdr:col>50</xdr:col>
      <xdr:colOff>165100</xdr:colOff>
      <xdr:row>80</xdr:row>
      <xdr:rowOff>38608</xdr:rowOff>
    </xdr:to>
    <xdr:sp macro="" textlink="">
      <xdr:nvSpPr>
        <xdr:cNvPr id="361" name="楕円 360">
          <a:extLst>
            <a:ext uri="{FF2B5EF4-FFF2-40B4-BE49-F238E27FC236}">
              <a16:creationId xmlns:a16="http://schemas.microsoft.com/office/drawing/2014/main" id="{E945FF81-8830-4B54-893E-E080A3ED2603}"/>
            </a:ext>
          </a:extLst>
        </xdr:cNvPr>
        <xdr:cNvSpPr/>
      </xdr:nvSpPr>
      <xdr:spPr>
        <a:xfrm>
          <a:off x="8632190" y="13651103"/>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79</xdr:row>
      <xdr:rowOff>138685</xdr:rowOff>
    </xdr:from>
    <xdr:to>
      <xdr:col>55</xdr:col>
      <xdr:colOff>0</xdr:colOff>
      <xdr:row>79</xdr:row>
      <xdr:rowOff>159258</xdr:rowOff>
    </xdr:to>
    <xdr:cxnSp macro="">
      <xdr:nvCxnSpPr>
        <xdr:cNvPr id="362" name="直線コネクタ 361">
          <a:extLst>
            <a:ext uri="{FF2B5EF4-FFF2-40B4-BE49-F238E27FC236}">
              <a16:creationId xmlns:a16="http://schemas.microsoft.com/office/drawing/2014/main" id="{A4E8C9B4-676C-4BB8-90CC-2C760C8939F1}"/>
            </a:ext>
          </a:extLst>
        </xdr:cNvPr>
        <xdr:cNvCxnSpPr/>
      </xdr:nvCxnSpPr>
      <xdr:spPr>
        <a:xfrm flipV="1">
          <a:off x="8686800" y="13679425"/>
          <a:ext cx="742950" cy="26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79</xdr:row>
      <xdr:rowOff>115315</xdr:rowOff>
    </xdr:from>
    <xdr:to>
      <xdr:col>46</xdr:col>
      <xdr:colOff>38100</xdr:colOff>
      <xdr:row>80</xdr:row>
      <xdr:rowOff>45465</xdr:rowOff>
    </xdr:to>
    <xdr:sp macro="" textlink="">
      <xdr:nvSpPr>
        <xdr:cNvPr id="363" name="楕円 362">
          <a:extLst>
            <a:ext uri="{FF2B5EF4-FFF2-40B4-BE49-F238E27FC236}">
              <a16:creationId xmlns:a16="http://schemas.microsoft.com/office/drawing/2014/main" id="{15A4A645-1482-481C-BE05-B4DD22C6081A}"/>
            </a:ext>
          </a:extLst>
        </xdr:cNvPr>
        <xdr:cNvSpPr/>
      </xdr:nvSpPr>
      <xdr:spPr>
        <a:xfrm>
          <a:off x="7846060" y="1365986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159258</xdr:rowOff>
    </xdr:from>
    <xdr:to>
      <xdr:col>50</xdr:col>
      <xdr:colOff>114300</xdr:colOff>
      <xdr:row>79</xdr:row>
      <xdr:rowOff>166115</xdr:rowOff>
    </xdr:to>
    <xdr:cxnSp macro="">
      <xdr:nvCxnSpPr>
        <xdr:cNvPr id="364" name="直線コネクタ 363">
          <a:extLst>
            <a:ext uri="{FF2B5EF4-FFF2-40B4-BE49-F238E27FC236}">
              <a16:creationId xmlns:a16="http://schemas.microsoft.com/office/drawing/2014/main" id="{01A5CB13-9E28-472D-AF8E-63B79AD509DE}"/>
            </a:ext>
          </a:extLst>
        </xdr:cNvPr>
        <xdr:cNvCxnSpPr/>
      </xdr:nvCxnSpPr>
      <xdr:spPr>
        <a:xfrm flipV="1">
          <a:off x="7889240" y="13705713"/>
          <a:ext cx="797560" cy="8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79</xdr:row>
      <xdr:rowOff>126746</xdr:rowOff>
    </xdr:from>
    <xdr:to>
      <xdr:col>41</xdr:col>
      <xdr:colOff>101600</xdr:colOff>
      <xdr:row>80</xdr:row>
      <xdr:rowOff>56896</xdr:rowOff>
    </xdr:to>
    <xdr:sp macro="" textlink="">
      <xdr:nvSpPr>
        <xdr:cNvPr id="365" name="楕円 364">
          <a:extLst>
            <a:ext uri="{FF2B5EF4-FFF2-40B4-BE49-F238E27FC236}">
              <a16:creationId xmlns:a16="http://schemas.microsoft.com/office/drawing/2014/main" id="{E7D8966F-EDAF-4A44-BBEE-199E7F9EB18B}"/>
            </a:ext>
          </a:extLst>
        </xdr:cNvPr>
        <xdr:cNvSpPr/>
      </xdr:nvSpPr>
      <xdr:spPr>
        <a:xfrm>
          <a:off x="7029450" y="13675106"/>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79</xdr:row>
      <xdr:rowOff>166115</xdr:rowOff>
    </xdr:from>
    <xdr:to>
      <xdr:col>45</xdr:col>
      <xdr:colOff>177800</xdr:colOff>
      <xdr:row>80</xdr:row>
      <xdr:rowOff>6096</xdr:rowOff>
    </xdr:to>
    <xdr:cxnSp macro="">
      <xdr:nvCxnSpPr>
        <xdr:cNvPr id="366" name="直線コネクタ 365">
          <a:extLst>
            <a:ext uri="{FF2B5EF4-FFF2-40B4-BE49-F238E27FC236}">
              <a16:creationId xmlns:a16="http://schemas.microsoft.com/office/drawing/2014/main" id="{A31D0665-1D80-4701-B949-5CCDA13AFDEC}"/>
            </a:ext>
          </a:extLst>
        </xdr:cNvPr>
        <xdr:cNvCxnSpPr/>
      </xdr:nvCxnSpPr>
      <xdr:spPr>
        <a:xfrm flipV="1">
          <a:off x="7084060" y="13714475"/>
          <a:ext cx="805180" cy="9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79</xdr:row>
      <xdr:rowOff>149606</xdr:rowOff>
    </xdr:from>
    <xdr:to>
      <xdr:col>36</xdr:col>
      <xdr:colOff>165100</xdr:colOff>
      <xdr:row>80</xdr:row>
      <xdr:rowOff>79756</xdr:rowOff>
    </xdr:to>
    <xdr:sp macro="" textlink="">
      <xdr:nvSpPr>
        <xdr:cNvPr id="367" name="楕円 366">
          <a:extLst>
            <a:ext uri="{FF2B5EF4-FFF2-40B4-BE49-F238E27FC236}">
              <a16:creationId xmlns:a16="http://schemas.microsoft.com/office/drawing/2014/main" id="{6AC98685-A546-4566-8BAC-D52A716037DF}"/>
            </a:ext>
          </a:extLst>
        </xdr:cNvPr>
        <xdr:cNvSpPr/>
      </xdr:nvSpPr>
      <xdr:spPr>
        <a:xfrm>
          <a:off x="6231890" y="13694156"/>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80</xdr:row>
      <xdr:rowOff>6096</xdr:rowOff>
    </xdr:from>
    <xdr:to>
      <xdr:col>41</xdr:col>
      <xdr:colOff>50800</xdr:colOff>
      <xdr:row>80</xdr:row>
      <xdr:rowOff>28956</xdr:rowOff>
    </xdr:to>
    <xdr:cxnSp macro="">
      <xdr:nvCxnSpPr>
        <xdr:cNvPr id="368" name="直線コネクタ 367">
          <a:extLst>
            <a:ext uri="{FF2B5EF4-FFF2-40B4-BE49-F238E27FC236}">
              <a16:creationId xmlns:a16="http://schemas.microsoft.com/office/drawing/2014/main" id="{392D8E3E-9940-45E0-8A6D-C5D83D7A4A1E}"/>
            </a:ext>
          </a:extLst>
        </xdr:cNvPr>
        <xdr:cNvCxnSpPr/>
      </xdr:nvCxnSpPr>
      <xdr:spPr>
        <a:xfrm flipV="1">
          <a:off x="6286500" y="13724001"/>
          <a:ext cx="79756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96029</xdr:rowOff>
    </xdr:from>
    <xdr:ext cx="469744" cy="259045"/>
    <xdr:sp macro="" textlink="">
      <xdr:nvSpPr>
        <xdr:cNvPr id="369" name="n_1aveValue【福祉施設】&#10;一人当たり面積">
          <a:extLst>
            <a:ext uri="{FF2B5EF4-FFF2-40B4-BE49-F238E27FC236}">
              <a16:creationId xmlns:a16="http://schemas.microsoft.com/office/drawing/2014/main" id="{61BE45EA-E360-47AF-8EC5-4F0895B56F1C}"/>
            </a:ext>
          </a:extLst>
        </xdr:cNvPr>
        <xdr:cNvSpPr txBox="1"/>
      </xdr:nvSpPr>
      <xdr:spPr>
        <a:xfrm>
          <a:off x="8454467" y="14494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98314</xdr:rowOff>
    </xdr:from>
    <xdr:ext cx="469744" cy="259045"/>
    <xdr:sp macro="" textlink="">
      <xdr:nvSpPr>
        <xdr:cNvPr id="370" name="n_2aveValue【福祉施設】&#10;一人当たり面積">
          <a:extLst>
            <a:ext uri="{FF2B5EF4-FFF2-40B4-BE49-F238E27FC236}">
              <a16:creationId xmlns:a16="http://schemas.microsoft.com/office/drawing/2014/main" id="{DFBD0FC5-0603-4E13-BB01-F92FCCF6BDA0}"/>
            </a:ext>
          </a:extLst>
        </xdr:cNvPr>
        <xdr:cNvSpPr txBox="1"/>
      </xdr:nvSpPr>
      <xdr:spPr>
        <a:xfrm>
          <a:off x="7673417" y="14496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107459</xdr:rowOff>
    </xdr:from>
    <xdr:ext cx="469744" cy="259045"/>
    <xdr:sp macro="" textlink="">
      <xdr:nvSpPr>
        <xdr:cNvPr id="371" name="n_3aveValue【福祉施設】&#10;一人当たり面積">
          <a:extLst>
            <a:ext uri="{FF2B5EF4-FFF2-40B4-BE49-F238E27FC236}">
              <a16:creationId xmlns:a16="http://schemas.microsoft.com/office/drawing/2014/main" id="{5D553C67-E776-4382-980E-9EB70DE98868}"/>
            </a:ext>
          </a:extLst>
        </xdr:cNvPr>
        <xdr:cNvSpPr txBox="1"/>
      </xdr:nvSpPr>
      <xdr:spPr>
        <a:xfrm>
          <a:off x="6866332" y="14507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166895</xdr:rowOff>
    </xdr:from>
    <xdr:ext cx="469744" cy="259045"/>
    <xdr:sp macro="" textlink="">
      <xdr:nvSpPr>
        <xdr:cNvPr id="372" name="n_4aveValue【福祉施設】&#10;一人当たり面積">
          <a:extLst>
            <a:ext uri="{FF2B5EF4-FFF2-40B4-BE49-F238E27FC236}">
              <a16:creationId xmlns:a16="http://schemas.microsoft.com/office/drawing/2014/main" id="{C8ABEECB-29E9-46FA-9124-4DF1639082DA}"/>
            </a:ext>
          </a:extLst>
        </xdr:cNvPr>
        <xdr:cNvSpPr txBox="1"/>
      </xdr:nvSpPr>
      <xdr:spPr>
        <a:xfrm>
          <a:off x="6068772" y="14572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78</xdr:row>
      <xdr:rowOff>55135</xdr:rowOff>
    </xdr:from>
    <xdr:ext cx="469744" cy="259045"/>
    <xdr:sp macro="" textlink="">
      <xdr:nvSpPr>
        <xdr:cNvPr id="373" name="n_1mainValue【福祉施設】&#10;一人当たり面積">
          <a:extLst>
            <a:ext uri="{FF2B5EF4-FFF2-40B4-BE49-F238E27FC236}">
              <a16:creationId xmlns:a16="http://schemas.microsoft.com/office/drawing/2014/main" id="{A4E3F8A5-EC9B-45E3-992A-6E9F5B7DED56}"/>
            </a:ext>
          </a:extLst>
        </xdr:cNvPr>
        <xdr:cNvSpPr txBox="1"/>
      </xdr:nvSpPr>
      <xdr:spPr>
        <a:xfrm>
          <a:off x="8454467" y="13432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78</xdr:row>
      <xdr:rowOff>61992</xdr:rowOff>
    </xdr:from>
    <xdr:ext cx="469744" cy="259045"/>
    <xdr:sp macro="" textlink="">
      <xdr:nvSpPr>
        <xdr:cNvPr id="374" name="n_2mainValue【福祉施設】&#10;一人当たり面積">
          <a:extLst>
            <a:ext uri="{FF2B5EF4-FFF2-40B4-BE49-F238E27FC236}">
              <a16:creationId xmlns:a16="http://schemas.microsoft.com/office/drawing/2014/main" id="{7D96DECD-AF4B-4FA7-89D8-514893FBEB54}"/>
            </a:ext>
          </a:extLst>
        </xdr:cNvPr>
        <xdr:cNvSpPr txBox="1"/>
      </xdr:nvSpPr>
      <xdr:spPr>
        <a:xfrm>
          <a:off x="7673417" y="13431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78</xdr:row>
      <xdr:rowOff>73423</xdr:rowOff>
    </xdr:from>
    <xdr:ext cx="469744" cy="259045"/>
    <xdr:sp macro="" textlink="">
      <xdr:nvSpPr>
        <xdr:cNvPr id="375" name="n_3mainValue【福祉施設】&#10;一人当たり面積">
          <a:extLst>
            <a:ext uri="{FF2B5EF4-FFF2-40B4-BE49-F238E27FC236}">
              <a16:creationId xmlns:a16="http://schemas.microsoft.com/office/drawing/2014/main" id="{08B2DD5D-3F6C-4D8D-8F5E-F13DBEA2A2F7}"/>
            </a:ext>
          </a:extLst>
        </xdr:cNvPr>
        <xdr:cNvSpPr txBox="1"/>
      </xdr:nvSpPr>
      <xdr:spPr>
        <a:xfrm>
          <a:off x="6866332" y="13446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78</xdr:row>
      <xdr:rowOff>96283</xdr:rowOff>
    </xdr:from>
    <xdr:ext cx="469744" cy="259045"/>
    <xdr:sp macro="" textlink="">
      <xdr:nvSpPr>
        <xdr:cNvPr id="376" name="n_4mainValue【福祉施設】&#10;一人当たり面積">
          <a:extLst>
            <a:ext uri="{FF2B5EF4-FFF2-40B4-BE49-F238E27FC236}">
              <a16:creationId xmlns:a16="http://schemas.microsoft.com/office/drawing/2014/main" id="{E5F0C38B-73C1-4B25-A0D0-6662D753AB1C}"/>
            </a:ext>
          </a:extLst>
        </xdr:cNvPr>
        <xdr:cNvSpPr txBox="1"/>
      </xdr:nvSpPr>
      <xdr:spPr>
        <a:xfrm>
          <a:off x="6068772" y="13465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a:extLst>
            <a:ext uri="{FF2B5EF4-FFF2-40B4-BE49-F238E27FC236}">
              <a16:creationId xmlns:a16="http://schemas.microsoft.com/office/drawing/2014/main" id="{01E39446-E5EB-4879-BA7B-82693FD8C489}"/>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a:extLst>
            <a:ext uri="{FF2B5EF4-FFF2-40B4-BE49-F238E27FC236}">
              <a16:creationId xmlns:a16="http://schemas.microsoft.com/office/drawing/2014/main" id="{E600C3A4-9A01-4370-8025-1190ED96C210}"/>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a:extLst>
            <a:ext uri="{FF2B5EF4-FFF2-40B4-BE49-F238E27FC236}">
              <a16:creationId xmlns:a16="http://schemas.microsoft.com/office/drawing/2014/main" id="{AA883EA1-A6F3-43ED-9CB0-A553CF5B6965}"/>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a:extLst>
            <a:ext uri="{FF2B5EF4-FFF2-40B4-BE49-F238E27FC236}">
              <a16:creationId xmlns:a16="http://schemas.microsoft.com/office/drawing/2014/main" id="{64720279-88BC-4C2A-AD73-2230AC6516E8}"/>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a:extLst>
            <a:ext uri="{FF2B5EF4-FFF2-40B4-BE49-F238E27FC236}">
              <a16:creationId xmlns:a16="http://schemas.microsoft.com/office/drawing/2014/main" id="{35B30961-F0E5-4637-9385-B778D3C4BAD6}"/>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a:extLst>
            <a:ext uri="{FF2B5EF4-FFF2-40B4-BE49-F238E27FC236}">
              <a16:creationId xmlns:a16="http://schemas.microsoft.com/office/drawing/2014/main" id="{B8443F6E-22BB-4649-856A-DF1591106653}"/>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a:extLst>
            <a:ext uri="{FF2B5EF4-FFF2-40B4-BE49-F238E27FC236}">
              <a16:creationId xmlns:a16="http://schemas.microsoft.com/office/drawing/2014/main" id="{F6E84FFD-4076-46A5-8629-2932D51FE363}"/>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7CC2C160-D86E-4D80-B7C4-2620CFBB2E3B}"/>
            </a:ext>
          </a:extLst>
        </xdr:cNvPr>
        <xdr:cNvSpPr/>
      </xdr:nvSpPr>
      <xdr:spPr>
        <a:xfrm>
          <a:off x="6858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a:extLst>
            <a:ext uri="{FF2B5EF4-FFF2-40B4-BE49-F238E27FC236}">
              <a16:creationId xmlns:a16="http://schemas.microsoft.com/office/drawing/2014/main" id="{C49C19D5-1C13-4164-887F-0F033362D33D}"/>
            </a:ext>
          </a:extLst>
        </xdr:cNvPr>
        <xdr:cNvSpPr txBox="1"/>
      </xdr:nvSpPr>
      <xdr:spPr>
        <a:xfrm>
          <a:off x="66675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a:extLst>
            <a:ext uri="{FF2B5EF4-FFF2-40B4-BE49-F238E27FC236}">
              <a16:creationId xmlns:a16="http://schemas.microsoft.com/office/drawing/2014/main" id="{ABADA4F7-E41D-47AA-A0CF-31F8ABD86893}"/>
            </a:ext>
          </a:extLst>
        </xdr:cNvPr>
        <xdr:cNvCxnSpPr/>
      </xdr:nvCxnSpPr>
      <xdr:spPr>
        <a:xfrm>
          <a:off x="6858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a:extLst>
            <a:ext uri="{FF2B5EF4-FFF2-40B4-BE49-F238E27FC236}">
              <a16:creationId xmlns:a16="http://schemas.microsoft.com/office/drawing/2014/main" id="{C2923D27-70F3-43B6-85DE-6DB7E512F9C6}"/>
            </a:ext>
          </a:extLst>
        </xdr:cNvPr>
        <xdr:cNvSpPr txBox="1"/>
      </xdr:nvSpPr>
      <xdr:spPr>
        <a:xfrm>
          <a:off x="273866"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8" name="直線コネクタ 387">
          <a:extLst>
            <a:ext uri="{FF2B5EF4-FFF2-40B4-BE49-F238E27FC236}">
              <a16:creationId xmlns:a16="http://schemas.microsoft.com/office/drawing/2014/main" id="{7811BCA8-2DAF-4331-A2C6-75A33B6DB29D}"/>
            </a:ext>
          </a:extLst>
        </xdr:cNvPr>
        <xdr:cNvCxnSpPr/>
      </xdr:nvCxnSpPr>
      <xdr:spPr>
        <a:xfrm>
          <a:off x="68580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9" name="テキスト ボックス 388">
          <a:extLst>
            <a:ext uri="{FF2B5EF4-FFF2-40B4-BE49-F238E27FC236}">
              <a16:creationId xmlns:a16="http://schemas.microsoft.com/office/drawing/2014/main" id="{E1C6B276-7465-4F21-B9BA-39C9AA76AA2D}"/>
            </a:ext>
          </a:extLst>
        </xdr:cNvPr>
        <xdr:cNvSpPr txBox="1"/>
      </xdr:nvSpPr>
      <xdr:spPr>
        <a:xfrm>
          <a:off x="273866"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0" name="直線コネクタ 389">
          <a:extLst>
            <a:ext uri="{FF2B5EF4-FFF2-40B4-BE49-F238E27FC236}">
              <a16:creationId xmlns:a16="http://schemas.microsoft.com/office/drawing/2014/main" id="{3BBA7FA7-6C3D-454A-B159-3DA529DE2D22}"/>
            </a:ext>
          </a:extLst>
        </xdr:cNvPr>
        <xdr:cNvCxnSpPr/>
      </xdr:nvCxnSpPr>
      <xdr:spPr>
        <a:xfrm>
          <a:off x="68580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1" name="テキスト ボックス 390">
          <a:extLst>
            <a:ext uri="{FF2B5EF4-FFF2-40B4-BE49-F238E27FC236}">
              <a16:creationId xmlns:a16="http://schemas.microsoft.com/office/drawing/2014/main" id="{77B703DF-18E3-4BD2-A0D2-0CACB4AF50AF}"/>
            </a:ext>
          </a:extLst>
        </xdr:cNvPr>
        <xdr:cNvSpPr txBox="1"/>
      </xdr:nvSpPr>
      <xdr:spPr>
        <a:xfrm>
          <a:off x="343701" y="1825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2" name="直線コネクタ 391">
          <a:extLst>
            <a:ext uri="{FF2B5EF4-FFF2-40B4-BE49-F238E27FC236}">
              <a16:creationId xmlns:a16="http://schemas.microsoft.com/office/drawing/2014/main" id="{7B94AF8E-899D-4DD5-9683-01E3D764E76A}"/>
            </a:ext>
          </a:extLst>
        </xdr:cNvPr>
        <xdr:cNvCxnSpPr/>
      </xdr:nvCxnSpPr>
      <xdr:spPr>
        <a:xfrm>
          <a:off x="68580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3" name="テキスト ボックス 392">
          <a:extLst>
            <a:ext uri="{FF2B5EF4-FFF2-40B4-BE49-F238E27FC236}">
              <a16:creationId xmlns:a16="http://schemas.microsoft.com/office/drawing/2014/main" id="{A5A5A094-A4C4-4057-AE48-1CA172B2D9D9}"/>
            </a:ext>
          </a:extLst>
        </xdr:cNvPr>
        <xdr:cNvSpPr txBox="1"/>
      </xdr:nvSpPr>
      <xdr:spPr>
        <a:xfrm>
          <a:off x="343701" y="1792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4" name="直線コネクタ 393">
          <a:extLst>
            <a:ext uri="{FF2B5EF4-FFF2-40B4-BE49-F238E27FC236}">
              <a16:creationId xmlns:a16="http://schemas.microsoft.com/office/drawing/2014/main" id="{2AFA7A29-8DE0-43BD-AD0C-4C5304234998}"/>
            </a:ext>
          </a:extLst>
        </xdr:cNvPr>
        <xdr:cNvCxnSpPr/>
      </xdr:nvCxnSpPr>
      <xdr:spPr>
        <a:xfrm>
          <a:off x="68580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5" name="テキスト ボックス 394">
          <a:extLst>
            <a:ext uri="{FF2B5EF4-FFF2-40B4-BE49-F238E27FC236}">
              <a16:creationId xmlns:a16="http://schemas.microsoft.com/office/drawing/2014/main" id="{015CCD93-51EE-4352-B257-F25D44606B2C}"/>
            </a:ext>
          </a:extLst>
        </xdr:cNvPr>
        <xdr:cNvSpPr txBox="1"/>
      </xdr:nvSpPr>
      <xdr:spPr>
        <a:xfrm>
          <a:off x="34370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6" name="直線コネクタ 395">
          <a:extLst>
            <a:ext uri="{FF2B5EF4-FFF2-40B4-BE49-F238E27FC236}">
              <a16:creationId xmlns:a16="http://schemas.microsoft.com/office/drawing/2014/main" id="{02596FA1-25BE-4D8C-A5BA-AA328B385DFD}"/>
            </a:ext>
          </a:extLst>
        </xdr:cNvPr>
        <xdr:cNvCxnSpPr/>
      </xdr:nvCxnSpPr>
      <xdr:spPr>
        <a:xfrm>
          <a:off x="68580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7" name="テキスト ボックス 396">
          <a:extLst>
            <a:ext uri="{FF2B5EF4-FFF2-40B4-BE49-F238E27FC236}">
              <a16:creationId xmlns:a16="http://schemas.microsoft.com/office/drawing/2014/main" id="{CA16166B-C86E-41D9-86E5-85C551805E9C}"/>
            </a:ext>
          </a:extLst>
        </xdr:cNvPr>
        <xdr:cNvSpPr txBox="1"/>
      </xdr:nvSpPr>
      <xdr:spPr>
        <a:xfrm>
          <a:off x="343701" y="1727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8" name="直線コネクタ 397">
          <a:extLst>
            <a:ext uri="{FF2B5EF4-FFF2-40B4-BE49-F238E27FC236}">
              <a16:creationId xmlns:a16="http://schemas.microsoft.com/office/drawing/2014/main" id="{A7B0B213-FCB1-4613-87CB-72F2E84509D7}"/>
            </a:ext>
          </a:extLst>
        </xdr:cNvPr>
        <xdr:cNvCxnSpPr/>
      </xdr:nvCxnSpPr>
      <xdr:spPr>
        <a:xfrm>
          <a:off x="68580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9" name="テキスト ボックス 398">
          <a:extLst>
            <a:ext uri="{FF2B5EF4-FFF2-40B4-BE49-F238E27FC236}">
              <a16:creationId xmlns:a16="http://schemas.microsoft.com/office/drawing/2014/main" id="{8FDB4E64-CF51-47D1-A127-C8B0359C29F4}"/>
            </a:ext>
          </a:extLst>
        </xdr:cNvPr>
        <xdr:cNvSpPr txBox="1"/>
      </xdr:nvSpPr>
      <xdr:spPr>
        <a:xfrm>
          <a:off x="386866" y="1694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0" name="直線コネクタ 399">
          <a:extLst>
            <a:ext uri="{FF2B5EF4-FFF2-40B4-BE49-F238E27FC236}">
              <a16:creationId xmlns:a16="http://schemas.microsoft.com/office/drawing/2014/main" id="{024A3E58-A003-468E-BC6B-24E33232CE7F}"/>
            </a:ext>
          </a:extLst>
        </xdr:cNvPr>
        <xdr:cNvCxnSpPr/>
      </xdr:nvCxnSpPr>
      <xdr:spPr>
        <a:xfrm>
          <a:off x="6858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1" name="【市民会館】&#10;有形固定資産減価償却率グラフ枠">
          <a:extLst>
            <a:ext uri="{FF2B5EF4-FFF2-40B4-BE49-F238E27FC236}">
              <a16:creationId xmlns:a16="http://schemas.microsoft.com/office/drawing/2014/main" id="{4D63B8E9-57EE-4F47-8ECA-3B236153D23A}"/>
            </a:ext>
          </a:extLst>
        </xdr:cNvPr>
        <xdr:cNvSpPr/>
      </xdr:nvSpPr>
      <xdr:spPr>
        <a:xfrm>
          <a:off x="6858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89263</xdr:rowOff>
    </xdr:from>
    <xdr:to>
      <xdr:col>24</xdr:col>
      <xdr:colOff>62865</xdr:colOff>
      <xdr:row>109</xdr:row>
      <xdr:rowOff>35379</xdr:rowOff>
    </xdr:to>
    <xdr:cxnSp macro="">
      <xdr:nvCxnSpPr>
        <xdr:cNvPr id="402" name="直線コネクタ 401">
          <a:extLst>
            <a:ext uri="{FF2B5EF4-FFF2-40B4-BE49-F238E27FC236}">
              <a16:creationId xmlns:a16="http://schemas.microsoft.com/office/drawing/2014/main" id="{6EE7448E-F854-4EB2-B793-7A457456BC65}"/>
            </a:ext>
          </a:extLst>
        </xdr:cNvPr>
        <xdr:cNvCxnSpPr/>
      </xdr:nvCxnSpPr>
      <xdr:spPr>
        <a:xfrm flipV="1">
          <a:off x="4173855" y="17238073"/>
          <a:ext cx="0" cy="14853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3" name="【市民会館】&#10;有形固定資産減価償却率最小値テキスト">
          <a:extLst>
            <a:ext uri="{FF2B5EF4-FFF2-40B4-BE49-F238E27FC236}">
              <a16:creationId xmlns:a16="http://schemas.microsoft.com/office/drawing/2014/main" id="{D24B7B39-9F64-4335-9B23-B6ECE2FD56CB}"/>
            </a:ext>
          </a:extLst>
        </xdr:cNvPr>
        <xdr:cNvSpPr txBox="1"/>
      </xdr:nvSpPr>
      <xdr:spPr>
        <a:xfrm>
          <a:off x="421259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4" name="直線コネクタ 403">
          <a:extLst>
            <a:ext uri="{FF2B5EF4-FFF2-40B4-BE49-F238E27FC236}">
              <a16:creationId xmlns:a16="http://schemas.microsoft.com/office/drawing/2014/main" id="{A0AD5B18-B3EC-4EA5-804F-C95B1624AC09}"/>
            </a:ext>
          </a:extLst>
        </xdr:cNvPr>
        <xdr:cNvCxnSpPr/>
      </xdr:nvCxnSpPr>
      <xdr:spPr>
        <a:xfrm>
          <a:off x="4112260" y="187234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35940</xdr:rowOff>
    </xdr:from>
    <xdr:ext cx="340478" cy="259045"/>
    <xdr:sp macro="" textlink="">
      <xdr:nvSpPr>
        <xdr:cNvPr id="405" name="【市民会館】&#10;有形固定資産減価償却率最大値テキスト">
          <a:extLst>
            <a:ext uri="{FF2B5EF4-FFF2-40B4-BE49-F238E27FC236}">
              <a16:creationId xmlns:a16="http://schemas.microsoft.com/office/drawing/2014/main" id="{8ECD3B0F-E2D7-433B-8859-D4C8DD209437}"/>
            </a:ext>
          </a:extLst>
        </xdr:cNvPr>
        <xdr:cNvSpPr txBox="1"/>
      </xdr:nvSpPr>
      <xdr:spPr>
        <a:xfrm>
          <a:off x="4212590" y="170094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89263</xdr:rowOff>
    </xdr:from>
    <xdr:to>
      <xdr:col>24</xdr:col>
      <xdr:colOff>152400</xdr:colOff>
      <xdr:row>100</xdr:row>
      <xdr:rowOff>89263</xdr:rowOff>
    </xdr:to>
    <xdr:cxnSp macro="">
      <xdr:nvCxnSpPr>
        <xdr:cNvPr id="406" name="直線コネクタ 405">
          <a:extLst>
            <a:ext uri="{FF2B5EF4-FFF2-40B4-BE49-F238E27FC236}">
              <a16:creationId xmlns:a16="http://schemas.microsoft.com/office/drawing/2014/main" id="{C95BBA92-85FA-4130-8074-2C938D6CC5F5}"/>
            </a:ext>
          </a:extLst>
        </xdr:cNvPr>
        <xdr:cNvCxnSpPr/>
      </xdr:nvCxnSpPr>
      <xdr:spPr>
        <a:xfrm>
          <a:off x="4112260" y="1723807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160582</xdr:rowOff>
    </xdr:from>
    <xdr:ext cx="405111" cy="259045"/>
    <xdr:sp macro="" textlink="">
      <xdr:nvSpPr>
        <xdr:cNvPr id="407" name="【市民会館】&#10;有形固定資産減価償却率平均値テキスト">
          <a:extLst>
            <a:ext uri="{FF2B5EF4-FFF2-40B4-BE49-F238E27FC236}">
              <a16:creationId xmlns:a16="http://schemas.microsoft.com/office/drawing/2014/main" id="{4D4469DB-D959-40A2-8433-D10EB8226616}"/>
            </a:ext>
          </a:extLst>
        </xdr:cNvPr>
        <xdr:cNvSpPr txBox="1"/>
      </xdr:nvSpPr>
      <xdr:spPr>
        <a:xfrm>
          <a:off x="4212590" y="179932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10705</xdr:rowOff>
    </xdr:from>
    <xdr:to>
      <xdr:col>24</xdr:col>
      <xdr:colOff>114300</xdr:colOff>
      <xdr:row>105</xdr:row>
      <xdr:rowOff>112305</xdr:rowOff>
    </xdr:to>
    <xdr:sp macro="" textlink="">
      <xdr:nvSpPr>
        <xdr:cNvPr id="408" name="フローチャート: 判断 407">
          <a:extLst>
            <a:ext uri="{FF2B5EF4-FFF2-40B4-BE49-F238E27FC236}">
              <a16:creationId xmlns:a16="http://schemas.microsoft.com/office/drawing/2014/main" id="{84C3FB53-FCC0-470B-8960-9DDF2B155BA0}"/>
            </a:ext>
          </a:extLst>
        </xdr:cNvPr>
        <xdr:cNvSpPr/>
      </xdr:nvSpPr>
      <xdr:spPr>
        <a:xfrm>
          <a:off x="4131310" y="18014860"/>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154395</xdr:rowOff>
    </xdr:from>
    <xdr:to>
      <xdr:col>20</xdr:col>
      <xdr:colOff>38100</xdr:colOff>
      <xdr:row>105</xdr:row>
      <xdr:rowOff>84545</xdr:rowOff>
    </xdr:to>
    <xdr:sp macro="" textlink="">
      <xdr:nvSpPr>
        <xdr:cNvPr id="409" name="フローチャート: 判断 408">
          <a:extLst>
            <a:ext uri="{FF2B5EF4-FFF2-40B4-BE49-F238E27FC236}">
              <a16:creationId xmlns:a16="http://schemas.microsoft.com/office/drawing/2014/main" id="{9FD52CAC-E78E-4464-BC73-F412BB56F59B}"/>
            </a:ext>
          </a:extLst>
        </xdr:cNvPr>
        <xdr:cNvSpPr/>
      </xdr:nvSpPr>
      <xdr:spPr>
        <a:xfrm>
          <a:off x="3388360" y="1798519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144599</xdr:rowOff>
    </xdr:from>
    <xdr:to>
      <xdr:col>15</xdr:col>
      <xdr:colOff>101600</xdr:colOff>
      <xdr:row>105</xdr:row>
      <xdr:rowOff>74749</xdr:rowOff>
    </xdr:to>
    <xdr:sp macro="" textlink="">
      <xdr:nvSpPr>
        <xdr:cNvPr id="410" name="フローチャート: 判断 409">
          <a:extLst>
            <a:ext uri="{FF2B5EF4-FFF2-40B4-BE49-F238E27FC236}">
              <a16:creationId xmlns:a16="http://schemas.microsoft.com/office/drawing/2014/main" id="{4C02D7C3-BA9F-458B-A060-D231C9745A49}"/>
            </a:ext>
          </a:extLst>
        </xdr:cNvPr>
        <xdr:cNvSpPr/>
      </xdr:nvSpPr>
      <xdr:spPr>
        <a:xfrm>
          <a:off x="2571750" y="17973494"/>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90714</xdr:rowOff>
    </xdr:from>
    <xdr:to>
      <xdr:col>10</xdr:col>
      <xdr:colOff>165100</xdr:colOff>
      <xdr:row>105</xdr:row>
      <xdr:rowOff>20864</xdr:rowOff>
    </xdr:to>
    <xdr:sp macro="" textlink="">
      <xdr:nvSpPr>
        <xdr:cNvPr id="411" name="フローチャート: 判断 410">
          <a:extLst>
            <a:ext uri="{FF2B5EF4-FFF2-40B4-BE49-F238E27FC236}">
              <a16:creationId xmlns:a16="http://schemas.microsoft.com/office/drawing/2014/main" id="{A948B8E8-7E2C-4157-9637-63F7FF9D1404}"/>
            </a:ext>
          </a:extLst>
        </xdr:cNvPr>
        <xdr:cNvSpPr/>
      </xdr:nvSpPr>
      <xdr:spPr>
        <a:xfrm>
          <a:off x="1774190" y="17925324"/>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167458</xdr:rowOff>
    </xdr:from>
    <xdr:to>
      <xdr:col>6</xdr:col>
      <xdr:colOff>38100</xdr:colOff>
      <xdr:row>105</xdr:row>
      <xdr:rowOff>97608</xdr:rowOff>
    </xdr:to>
    <xdr:sp macro="" textlink="">
      <xdr:nvSpPr>
        <xdr:cNvPr id="412" name="フローチャート: 判断 411">
          <a:extLst>
            <a:ext uri="{FF2B5EF4-FFF2-40B4-BE49-F238E27FC236}">
              <a16:creationId xmlns:a16="http://schemas.microsoft.com/office/drawing/2014/main" id="{BE92B571-0FB7-4661-871C-C26452447631}"/>
            </a:ext>
          </a:extLst>
        </xdr:cNvPr>
        <xdr:cNvSpPr/>
      </xdr:nvSpPr>
      <xdr:spPr>
        <a:xfrm>
          <a:off x="988060" y="18002068"/>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49F2D955-F953-483C-A77B-E3AACDCC764E}"/>
            </a:ext>
          </a:extLst>
        </xdr:cNvPr>
        <xdr:cNvSpPr txBox="1"/>
      </xdr:nvSpPr>
      <xdr:spPr>
        <a:xfrm>
          <a:off x="40030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498A5D52-0189-469D-B5D0-860884770F55}"/>
            </a:ext>
          </a:extLst>
        </xdr:cNvPr>
        <xdr:cNvSpPr txBox="1"/>
      </xdr:nvSpPr>
      <xdr:spPr>
        <a:xfrm>
          <a:off x="32600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7B1CC6FC-3FB0-434F-A475-A3D6AF1B4FE1}"/>
            </a:ext>
          </a:extLst>
        </xdr:cNvPr>
        <xdr:cNvSpPr txBox="1"/>
      </xdr:nvSpPr>
      <xdr:spPr>
        <a:xfrm>
          <a:off x="24549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A62A4FE6-0228-41EE-BEA2-059F71C6031F}"/>
            </a:ext>
          </a:extLst>
        </xdr:cNvPr>
        <xdr:cNvSpPr txBox="1"/>
      </xdr:nvSpPr>
      <xdr:spPr>
        <a:xfrm>
          <a:off x="1657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14014B9D-40D7-4130-991B-F21AEA560876}"/>
            </a:ext>
          </a:extLst>
        </xdr:cNvPr>
        <xdr:cNvSpPr txBox="1"/>
      </xdr:nvSpPr>
      <xdr:spPr>
        <a:xfrm>
          <a:off x="859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28666</xdr:rowOff>
    </xdr:from>
    <xdr:to>
      <xdr:col>24</xdr:col>
      <xdr:colOff>114300</xdr:colOff>
      <xdr:row>103</xdr:row>
      <xdr:rowOff>130266</xdr:rowOff>
    </xdr:to>
    <xdr:sp macro="" textlink="">
      <xdr:nvSpPr>
        <xdr:cNvPr id="418" name="楕円 417">
          <a:extLst>
            <a:ext uri="{FF2B5EF4-FFF2-40B4-BE49-F238E27FC236}">
              <a16:creationId xmlns:a16="http://schemas.microsoft.com/office/drawing/2014/main" id="{6BE4D5BD-32D4-4C42-8D65-5D9348E37362}"/>
            </a:ext>
          </a:extLst>
        </xdr:cNvPr>
        <xdr:cNvSpPr/>
      </xdr:nvSpPr>
      <xdr:spPr>
        <a:xfrm>
          <a:off x="4131310" y="17686111"/>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51543</xdr:rowOff>
    </xdr:from>
    <xdr:ext cx="405111" cy="259045"/>
    <xdr:sp macro="" textlink="">
      <xdr:nvSpPr>
        <xdr:cNvPr id="419" name="【市民会館】&#10;有形固定資産減価償却率該当値テキスト">
          <a:extLst>
            <a:ext uri="{FF2B5EF4-FFF2-40B4-BE49-F238E27FC236}">
              <a16:creationId xmlns:a16="http://schemas.microsoft.com/office/drawing/2014/main" id="{29EEF54D-D653-4B1B-804C-18608CDF524B}"/>
            </a:ext>
          </a:extLst>
        </xdr:cNvPr>
        <xdr:cNvSpPr txBox="1"/>
      </xdr:nvSpPr>
      <xdr:spPr>
        <a:xfrm>
          <a:off x="4212590" y="17543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160927</xdr:rowOff>
    </xdr:from>
    <xdr:to>
      <xdr:col>20</xdr:col>
      <xdr:colOff>38100</xdr:colOff>
      <xdr:row>103</xdr:row>
      <xdr:rowOff>91077</xdr:rowOff>
    </xdr:to>
    <xdr:sp macro="" textlink="">
      <xdr:nvSpPr>
        <xdr:cNvPr id="420" name="楕円 419">
          <a:extLst>
            <a:ext uri="{FF2B5EF4-FFF2-40B4-BE49-F238E27FC236}">
              <a16:creationId xmlns:a16="http://schemas.microsoft.com/office/drawing/2014/main" id="{0C647A50-5C4F-4486-B96C-0B38782CD38E}"/>
            </a:ext>
          </a:extLst>
        </xdr:cNvPr>
        <xdr:cNvSpPr/>
      </xdr:nvSpPr>
      <xdr:spPr>
        <a:xfrm>
          <a:off x="3388360" y="17650732"/>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40277</xdr:rowOff>
    </xdr:from>
    <xdr:to>
      <xdr:col>24</xdr:col>
      <xdr:colOff>63500</xdr:colOff>
      <xdr:row>103</xdr:row>
      <xdr:rowOff>79466</xdr:rowOff>
    </xdr:to>
    <xdr:cxnSp macro="">
      <xdr:nvCxnSpPr>
        <xdr:cNvPr id="421" name="直線コネクタ 420">
          <a:extLst>
            <a:ext uri="{FF2B5EF4-FFF2-40B4-BE49-F238E27FC236}">
              <a16:creationId xmlns:a16="http://schemas.microsoft.com/office/drawing/2014/main" id="{F219CEAC-01DF-4CF1-B111-B9DAB6A35061}"/>
            </a:ext>
          </a:extLst>
        </xdr:cNvPr>
        <xdr:cNvCxnSpPr/>
      </xdr:nvCxnSpPr>
      <xdr:spPr>
        <a:xfrm>
          <a:off x="3431540" y="17699627"/>
          <a:ext cx="74295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111942</xdr:rowOff>
    </xdr:from>
    <xdr:to>
      <xdr:col>15</xdr:col>
      <xdr:colOff>101600</xdr:colOff>
      <xdr:row>103</xdr:row>
      <xdr:rowOff>42092</xdr:rowOff>
    </xdr:to>
    <xdr:sp macro="" textlink="">
      <xdr:nvSpPr>
        <xdr:cNvPr id="422" name="楕円 421">
          <a:extLst>
            <a:ext uri="{FF2B5EF4-FFF2-40B4-BE49-F238E27FC236}">
              <a16:creationId xmlns:a16="http://schemas.microsoft.com/office/drawing/2014/main" id="{E4CBC688-6C38-4EBB-9C90-BFE1DC99CECF}"/>
            </a:ext>
          </a:extLst>
        </xdr:cNvPr>
        <xdr:cNvSpPr/>
      </xdr:nvSpPr>
      <xdr:spPr>
        <a:xfrm>
          <a:off x="2571750" y="17599842"/>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162742</xdr:rowOff>
    </xdr:from>
    <xdr:to>
      <xdr:col>19</xdr:col>
      <xdr:colOff>177800</xdr:colOff>
      <xdr:row>103</xdr:row>
      <xdr:rowOff>40277</xdr:rowOff>
    </xdr:to>
    <xdr:cxnSp macro="">
      <xdr:nvCxnSpPr>
        <xdr:cNvPr id="423" name="直線コネクタ 422">
          <a:extLst>
            <a:ext uri="{FF2B5EF4-FFF2-40B4-BE49-F238E27FC236}">
              <a16:creationId xmlns:a16="http://schemas.microsoft.com/office/drawing/2014/main" id="{66A9DEDA-D6E9-45BF-94B7-A1C592C5EF78}"/>
            </a:ext>
          </a:extLst>
        </xdr:cNvPr>
        <xdr:cNvCxnSpPr/>
      </xdr:nvCxnSpPr>
      <xdr:spPr>
        <a:xfrm>
          <a:off x="2626360" y="17652547"/>
          <a:ext cx="805180" cy="47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102</xdr:row>
      <xdr:rowOff>67855</xdr:rowOff>
    </xdr:from>
    <xdr:to>
      <xdr:col>10</xdr:col>
      <xdr:colOff>165100</xdr:colOff>
      <xdr:row>102</xdr:row>
      <xdr:rowOff>169455</xdr:rowOff>
    </xdr:to>
    <xdr:sp macro="" textlink="">
      <xdr:nvSpPr>
        <xdr:cNvPr id="424" name="楕円 423">
          <a:extLst>
            <a:ext uri="{FF2B5EF4-FFF2-40B4-BE49-F238E27FC236}">
              <a16:creationId xmlns:a16="http://schemas.microsoft.com/office/drawing/2014/main" id="{2ABDEF21-E70A-40CB-A256-1B20489B399F}"/>
            </a:ext>
          </a:extLst>
        </xdr:cNvPr>
        <xdr:cNvSpPr/>
      </xdr:nvSpPr>
      <xdr:spPr>
        <a:xfrm>
          <a:off x="1774190" y="17553850"/>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102</xdr:row>
      <xdr:rowOff>118655</xdr:rowOff>
    </xdr:from>
    <xdr:to>
      <xdr:col>15</xdr:col>
      <xdr:colOff>50800</xdr:colOff>
      <xdr:row>102</xdr:row>
      <xdr:rowOff>162742</xdr:rowOff>
    </xdr:to>
    <xdr:cxnSp macro="">
      <xdr:nvCxnSpPr>
        <xdr:cNvPr id="425" name="直線コネクタ 424">
          <a:extLst>
            <a:ext uri="{FF2B5EF4-FFF2-40B4-BE49-F238E27FC236}">
              <a16:creationId xmlns:a16="http://schemas.microsoft.com/office/drawing/2014/main" id="{C6C7396A-6871-4DD7-A63D-F4A9EEF175D1}"/>
            </a:ext>
          </a:extLst>
        </xdr:cNvPr>
        <xdr:cNvCxnSpPr/>
      </xdr:nvCxnSpPr>
      <xdr:spPr>
        <a:xfrm>
          <a:off x="1828800" y="17608460"/>
          <a:ext cx="79756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23768</xdr:rowOff>
    </xdr:from>
    <xdr:to>
      <xdr:col>6</xdr:col>
      <xdr:colOff>38100</xdr:colOff>
      <xdr:row>102</xdr:row>
      <xdr:rowOff>125368</xdr:rowOff>
    </xdr:to>
    <xdr:sp macro="" textlink="">
      <xdr:nvSpPr>
        <xdr:cNvPr id="426" name="楕円 425">
          <a:extLst>
            <a:ext uri="{FF2B5EF4-FFF2-40B4-BE49-F238E27FC236}">
              <a16:creationId xmlns:a16="http://schemas.microsoft.com/office/drawing/2014/main" id="{51334E0B-277F-41B5-ACE2-A243B7726973}"/>
            </a:ext>
          </a:extLst>
        </xdr:cNvPr>
        <xdr:cNvSpPr/>
      </xdr:nvSpPr>
      <xdr:spPr>
        <a:xfrm>
          <a:off x="988060" y="17507858"/>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102</xdr:row>
      <xdr:rowOff>74568</xdr:rowOff>
    </xdr:from>
    <xdr:to>
      <xdr:col>10</xdr:col>
      <xdr:colOff>114300</xdr:colOff>
      <xdr:row>102</xdr:row>
      <xdr:rowOff>118655</xdr:rowOff>
    </xdr:to>
    <xdr:cxnSp macro="">
      <xdr:nvCxnSpPr>
        <xdr:cNvPr id="427" name="直線コネクタ 426">
          <a:extLst>
            <a:ext uri="{FF2B5EF4-FFF2-40B4-BE49-F238E27FC236}">
              <a16:creationId xmlns:a16="http://schemas.microsoft.com/office/drawing/2014/main" id="{0BF86809-5F93-45D7-9B12-C92DBF28F4E1}"/>
            </a:ext>
          </a:extLst>
        </xdr:cNvPr>
        <xdr:cNvCxnSpPr/>
      </xdr:nvCxnSpPr>
      <xdr:spPr>
        <a:xfrm>
          <a:off x="1031240" y="17562468"/>
          <a:ext cx="797560" cy="45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75672</xdr:rowOff>
    </xdr:from>
    <xdr:ext cx="405111" cy="259045"/>
    <xdr:sp macro="" textlink="">
      <xdr:nvSpPr>
        <xdr:cNvPr id="428" name="n_1aveValue【市民会館】&#10;有形固定資産減価償却率">
          <a:extLst>
            <a:ext uri="{FF2B5EF4-FFF2-40B4-BE49-F238E27FC236}">
              <a16:creationId xmlns:a16="http://schemas.microsoft.com/office/drawing/2014/main" id="{2E1FD5A6-E7C6-4F6B-822D-A1E415BB9F20}"/>
            </a:ext>
          </a:extLst>
        </xdr:cNvPr>
        <xdr:cNvSpPr txBox="1"/>
      </xdr:nvSpPr>
      <xdr:spPr>
        <a:xfrm>
          <a:off x="3239144" y="18077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65876</xdr:rowOff>
    </xdr:from>
    <xdr:ext cx="405111" cy="259045"/>
    <xdr:sp macro="" textlink="">
      <xdr:nvSpPr>
        <xdr:cNvPr id="429" name="n_2aveValue【市民会館】&#10;有形固定資産減価償却率">
          <a:extLst>
            <a:ext uri="{FF2B5EF4-FFF2-40B4-BE49-F238E27FC236}">
              <a16:creationId xmlns:a16="http://schemas.microsoft.com/office/drawing/2014/main" id="{AF40F826-F138-4EB8-BAF0-4C7D64A0C38A}"/>
            </a:ext>
          </a:extLst>
        </xdr:cNvPr>
        <xdr:cNvSpPr txBox="1"/>
      </xdr:nvSpPr>
      <xdr:spPr>
        <a:xfrm>
          <a:off x="2439044" y="18066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11991</xdr:rowOff>
    </xdr:from>
    <xdr:ext cx="405111" cy="259045"/>
    <xdr:sp macro="" textlink="">
      <xdr:nvSpPr>
        <xdr:cNvPr id="430" name="n_3aveValue【市民会館】&#10;有形固定資産減価償却率">
          <a:extLst>
            <a:ext uri="{FF2B5EF4-FFF2-40B4-BE49-F238E27FC236}">
              <a16:creationId xmlns:a16="http://schemas.microsoft.com/office/drawing/2014/main" id="{CA94329B-0BAE-4975-981F-A4A685776347}"/>
            </a:ext>
          </a:extLst>
        </xdr:cNvPr>
        <xdr:cNvSpPr txBox="1"/>
      </xdr:nvSpPr>
      <xdr:spPr>
        <a:xfrm>
          <a:off x="1641484" y="18018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88735</xdr:rowOff>
    </xdr:from>
    <xdr:ext cx="405111" cy="259045"/>
    <xdr:sp macro="" textlink="">
      <xdr:nvSpPr>
        <xdr:cNvPr id="431" name="n_4aveValue【市民会館】&#10;有形固定資産減価償却率">
          <a:extLst>
            <a:ext uri="{FF2B5EF4-FFF2-40B4-BE49-F238E27FC236}">
              <a16:creationId xmlns:a16="http://schemas.microsoft.com/office/drawing/2014/main" id="{E15D9A1C-561C-4192-BFE8-F94D0A2FF5C3}"/>
            </a:ext>
          </a:extLst>
        </xdr:cNvPr>
        <xdr:cNvSpPr txBox="1"/>
      </xdr:nvSpPr>
      <xdr:spPr>
        <a:xfrm>
          <a:off x="855354" y="18094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107604</xdr:rowOff>
    </xdr:from>
    <xdr:ext cx="405111" cy="259045"/>
    <xdr:sp macro="" textlink="">
      <xdr:nvSpPr>
        <xdr:cNvPr id="432" name="n_1mainValue【市民会館】&#10;有形固定資産減価償却率">
          <a:extLst>
            <a:ext uri="{FF2B5EF4-FFF2-40B4-BE49-F238E27FC236}">
              <a16:creationId xmlns:a16="http://schemas.microsoft.com/office/drawing/2014/main" id="{EB2831D4-4341-4929-800D-668834481DA5}"/>
            </a:ext>
          </a:extLst>
        </xdr:cNvPr>
        <xdr:cNvSpPr txBox="1"/>
      </xdr:nvSpPr>
      <xdr:spPr>
        <a:xfrm>
          <a:off x="3239144" y="174221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58619</xdr:rowOff>
    </xdr:from>
    <xdr:ext cx="405111" cy="259045"/>
    <xdr:sp macro="" textlink="">
      <xdr:nvSpPr>
        <xdr:cNvPr id="433" name="n_2mainValue【市民会館】&#10;有形固定資産減価償却率">
          <a:extLst>
            <a:ext uri="{FF2B5EF4-FFF2-40B4-BE49-F238E27FC236}">
              <a16:creationId xmlns:a16="http://schemas.microsoft.com/office/drawing/2014/main" id="{4D253D47-0EF7-4DA5-8503-4F00D62ACBC2}"/>
            </a:ext>
          </a:extLst>
        </xdr:cNvPr>
        <xdr:cNvSpPr txBox="1"/>
      </xdr:nvSpPr>
      <xdr:spPr>
        <a:xfrm>
          <a:off x="2439044" y="173712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14532</xdr:rowOff>
    </xdr:from>
    <xdr:ext cx="405111" cy="259045"/>
    <xdr:sp macro="" textlink="">
      <xdr:nvSpPr>
        <xdr:cNvPr id="434" name="n_3mainValue【市民会館】&#10;有形固定資産減価償却率">
          <a:extLst>
            <a:ext uri="{FF2B5EF4-FFF2-40B4-BE49-F238E27FC236}">
              <a16:creationId xmlns:a16="http://schemas.microsoft.com/office/drawing/2014/main" id="{C1EFE67B-95A0-4BE6-858A-27EDC4F64B22}"/>
            </a:ext>
          </a:extLst>
        </xdr:cNvPr>
        <xdr:cNvSpPr txBox="1"/>
      </xdr:nvSpPr>
      <xdr:spPr>
        <a:xfrm>
          <a:off x="1641484" y="17334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100</xdr:row>
      <xdr:rowOff>141895</xdr:rowOff>
    </xdr:from>
    <xdr:ext cx="405111" cy="259045"/>
    <xdr:sp macro="" textlink="">
      <xdr:nvSpPr>
        <xdr:cNvPr id="435" name="n_4mainValue【市民会館】&#10;有形固定資産減価償却率">
          <a:extLst>
            <a:ext uri="{FF2B5EF4-FFF2-40B4-BE49-F238E27FC236}">
              <a16:creationId xmlns:a16="http://schemas.microsoft.com/office/drawing/2014/main" id="{89577C02-54E1-4809-9996-73A0251C9E9A}"/>
            </a:ext>
          </a:extLst>
        </xdr:cNvPr>
        <xdr:cNvSpPr txBox="1"/>
      </xdr:nvSpPr>
      <xdr:spPr>
        <a:xfrm>
          <a:off x="855354" y="17284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a:extLst>
            <a:ext uri="{FF2B5EF4-FFF2-40B4-BE49-F238E27FC236}">
              <a16:creationId xmlns:a16="http://schemas.microsoft.com/office/drawing/2014/main" id="{334FF8DD-C2E1-4CE6-B438-88E5DBE79DA9}"/>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a:extLst>
            <a:ext uri="{FF2B5EF4-FFF2-40B4-BE49-F238E27FC236}">
              <a16:creationId xmlns:a16="http://schemas.microsoft.com/office/drawing/2014/main" id="{25A726EA-F219-4BCE-AA66-9626E670E3D8}"/>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a:extLst>
            <a:ext uri="{FF2B5EF4-FFF2-40B4-BE49-F238E27FC236}">
              <a16:creationId xmlns:a16="http://schemas.microsoft.com/office/drawing/2014/main" id="{FC726519-5689-4F66-96F0-F0A6567FFB4E}"/>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a:extLst>
            <a:ext uri="{FF2B5EF4-FFF2-40B4-BE49-F238E27FC236}">
              <a16:creationId xmlns:a16="http://schemas.microsoft.com/office/drawing/2014/main" id="{FA256645-9516-4BF1-980F-1F8D1C919248}"/>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a:extLst>
            <a:ext uri="{FF2B5EF4-FFF2-40B4-BE49-F238E27FC236}">
              <a16:creationId xmlns:a16="http://schemas.microsoft.com/office/drawing/2014/main" id="{FDA5481F-02F2-4A81-AF7A-A37533F845EF}"/>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a:extLst>
            <a:ext uri="{FF2B5EF4-FFF2-40B4-BE49-F238E27FC236}">
              <a16:creationId xmlns:a16="http://schemas.microsoft.com/office/drawing/2014/main" id="{745F23B2-B3ED-470C-9777-414A6082DCE5}"/>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a:extLst>
            <a:ext uri="{FF2B5EF4-FFF2-40B4-BE49-F238E27FC236}">
              <a16:creationId xmlns:a16="http://schemas.microsoft.com/office/drawing/2014/main" id="{9A6C8965-D7B0-4F82-B57E-AC6164644009}"/>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a:extLst>
            <a:ext uri="{FF2B5EF4-FFF2-40B4-BE49-F238E27FC236}">
              <a16:creationId xmlns:a16="http://schemas.microsoft.com/office/drawing/2014/main" id="{D856F53A-7ADB-4BD7-9DB4-8A1DAAC07C63}"/>
            </a:ext>
          </a:extLst>
        </xdr:cNvPr>
        <xdr:cNvSpPr/>
      </xdr:nvSpPr>
      <xdr:spPr>
        <a:xfrm>
          <a:off x="596011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a:extLst>
            <a:ext uri="{FF2B5EF4-FFF2-40B4-BE49-F238E27FC236}">
              <a16:creationId xmlns:a16="http://schemas.microsoft.com/office/drawing/2014/main" id="{1C2E91D9-094A-4DA2-8395-0090EA07EBDF}"/>
            </a:ext>
          </a:extLst>
        </xdr:cNvPr>
        <xdr:cNvSpPr txBox="1"/>
      </xdr:nvSpPr>
      <xdr:spPr>
        <a:xfrm>
          <a:off x="592201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a:extLst>
            <a:ext uri="{FF2B5EF4-FFF2-40B4-BE49-F238E27FC236}">
              <a16:creationId xmlns:a16="http://schemas.microsoft.com/office/drawing/2014/main" id="{B2781A1F-FB0A-4286-98A8-996D90EED580}"/>
            </a:ext>
          </a:extLst>
        </xdr:cNvPr>
        <xdr:cNvCxnSpPr/>
      </xdr:nvCxnSpPr>
      <xdr:spPr>
        <a:xfrm>
          <a:off x="5960110" y="19046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6" name="直線コネクタ 445">
          <a:extLst>
            <a:ext uri="{FF2B5EF4-FFF2-40B4-BE49-F238E27FC236}">
              <a16:creationId xmlns:a16="http://schemas.microsoft.com/office/drawing/2014/main" id="{0D970EBC-8AF1-4FA0-A290-4CA9710794B4}"/>
            </a:ext>
          </a:extLst>
        </xdr:cNvPr>
        <xdr:cNvCxnSpPr/>
      </xdr:nvCxnSpPr>
      <xdr:spPr>
        <a:xfrm>
          <a:off x="5960110" y="1866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7" name="テキスト ボックス 446">
          <a:extLst>
            <a:ext uri="{FF2B5EF4-FFF2-40B4-BE49-F238E27FC236}">
              <a16:creationId xmlns:a16="http://schemas.microsoft.com/office/drawing/2014/main" id="{855EC696-F5F4-4E25-B5AF-45AFFB5576BE}"/>
            </a:ext>
          </a:extLst>
        </xdr:cNvPr>
        <xdr:cNvSpPr txBox="1"/>
      </xdr:nvSpPr>
      <xdr:spPr>
        <a:xfrm>
          <a:off x="5527221"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8" name="直線コネクタ 447">
          <a:extLst>
            <a:ext uri="{FF2B5EF4-FFF2-40B4-BE49-F238E27FC236}">
              <a16:creationId xmlns:a16="http://schemas.microsoft.com/office/drawing/2014/main" id="{43F004D4-9B74-4DDD-BA00-CF128E14EDB2}"/>
            </a:ext>
          </a:extLst>
        </xdr:cNvPr>
        <xdr:cNvCxnSpPr/>
      </xdr:nvCxnSpPr>
      <xdr:spPr>
        <a:xfrm>
          <a:off x="5960110" y="182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9" name="テキスト ボックス 448">
          <a:extLst>
            <a:ext uri="{FF2B5EF4-FFF2-40B4-BE49-F238E27FC236}">
              <a16:creationId xmlns:a16="http://schemas.microsoft.com/office/drawing/2014/main" id="{B95964E1-FD7C-4A1B-98B4-DD94488E1355}"/>
            </a:ext>
          </a:extLst>
        </xdr:cNvPr>
        <xdr:cNvSpPr txBox="1"/>
      </xdr:nvSpPr>
      <xdr:spPr>
        <a:xfrm>
          <a:off x="5527221" y="1814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0" name="直線コネクタ 449">
          <a:extLst>
            <a:ext uri="{FF2B5EF4-FFF2-40B4-BE49-F238E27FC236}">
              <a16:creationId xmlns:a16="http://schemas.microsoft.com/office/drawing/2014/main" id="{0FA0455C-92C0-416E-825D-D27751D975A7}"/>
            </a:ext>
          </a:extLst>
        </xdr:cNvPr>
        <xdr:cNvCxnSpPr/>
      </xdr:nvCxnSpPr>
      <xdr:spPr>
        <a:xfrm>
          <a:off x="5960110" y="1790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1" name="テキスト ボックス 450">
          <a:extLst>
            <a:ext uri="{FF2B5EF4-FFF2-40B4-BE49-F238E27FC236}">
              <a16:creationId xmlns:a16="http://schemas.microsoft.com/office/drawing/2014/main" id="{C7EDCCAE-B251-4B9D-839F-ED70AD0C106B}"/>
            </a:ext>
          </a:extLst>
        </xdr:cNvPr>
        <xdr:cNvSpPr txBox="1"/>
      </xdr:nvSpPr>
      <xdr:spPr>
        <a:xfrm>
          <a:off x="5527221" y="1776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2" name="直線コネクタ 451">
          <a:extLst>
            <a:ext uri="{FF2B5EF4-FFF2-40B4-BE49-F238E27FC236}">
              <a16:creationId xmlns:a16="http://schemas.microsoft.com/office/drawing/2014/main" id="{FA7802A3-85E4-49FC-AED9-7E118F868839}"/>
            </a:ext>
          </a:extLst>
        </xdr:cNvPr>
        <xdr:cNvCxnSpPr/>
      </xdr:nvCxnSpPr>
      <xdr:spPr>
        <a:xfrm>
          <a:off x="5960110" y="1752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3" name="テキスト ボックス 452">
          <a:extLst>
            <a:ext uri="{FF2B5EF4-FFF2-40B4-BE49-F238E27FC236}">
              <a16:creationId xmlns:a16="http://schemas.microsoft.com/office/drawing/2014/main" id="{196EEC99-4C23-4CC0-87A2-5E0F1A9F9636}"/>
            </a:ext>
          </a:extLst>
        </xdr:cNvPr>
        <xdr:cNvSpPr txBox="1"/>
      </xdr:nvSpPr>
      <xdr:spPr>
        <a:xfrm>
          <a:off x="5527221" y="1738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4" name="直線コネクタ 453">
          <a:extLst>
            <a:ext uri="{FF2B5EF4-FFF2-40B4-BE49-F238E27FC236}">
              <a16:creationId xmlns:a16="http://schemas.microsoft.com/office/drawing/2014/main" id="{2DE0D4CA-FEFB-4BF7-942E-C3F462224FCD}"/>
            </a:ext>
          </a:extLst>
        </xdr:cNvPr>
        <xdr:cNvCxnSpPr/>
      </xdr:nvCxnSpPr>
      <xdr:spPr>
        <a:xfrm>
          <a:off x="5960110" y="17145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5" name="テキスト ボックス 454">
          <a:extLst>
            <a:ext uri="{FF2B5EF4-FFF2-40B4-BE49-F238E27FC236}">
              <a16:creationId xmlns:a16="http://schemas.microsoft.com/office/drawing/2014/main" id="{5F6F96FB-AFFF-4043-93B6-98B30FD8ED1B}"/>
            </a:ext>
          </a:extLst>
        </xdr:cNvPr>
        <xdr:cNvSpPr txBox="1"/>
      </xdr:nvSpPr>
      <xdr:spPr>
        <a:xfrm>
          <a:off x="5527221" y="17000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6" name="直線コネクタ 455">
          <a:extLst>
            <a:ext uri="{FF2B5EF4-FFF2-40B4-BE49-F238E27FC236}">
              <a16:creationId xmlns:a16="http://schemas.microsoft.com/office/drawing/2014/main" id="{48421AE6-B043-4765-917D-C7BC5DB0A9BE}"/>
            </a:ext>
          </a:extLst>
        </xdr:cNvPr>
        <xdr:cNvCxnSpPr/>
      </xdr:nvCxnSpPr>
      <xdr:spPr>
        <a:xfrm>
          <a:off x="5960110" y="1676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7" name="テキスト ボックス 456">
          <a:extLst>
            <a:ext uri="{FF2B5EF4-FFF2-40B4-BE49-F238E27FC236}">
              <a16:creationId xmlns:a16="http://schemas.microsoft.com/office/drawing/2014/main" id="{424F4631-AD08-4106-AD6F-E1BD688B60A5}"/>
            </a:ext>
          </a:extLst>
        </xdr:cNvPr>
        <xdr:cNvSpPr txBox="1"/>
      </xdr:nvSpPr>
      <xdr:spPr>
        <a:xfrm>
          <a:off x="5527221"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8" name="【市民会館】&#10;一人当たり面積グラフ枠">
          <a:extLst>
            <a:ext uri="{FF2B5EF4-FFF2-40B4-BE49-F238E27FC236}">
              <a16:creationId xmlns:a16="http://schemas.microsoft.com/office/drawing/2014/main" id="{0E21D70F-CADC-479A-9A71-E0D47AE42AD1}"/>
            </a:ext>
          </a:extLst>
        </xdr:cNvPr>
        <xdr:cNvSpPr/>
      </xdr:nvSpPr>
      <xdr:spPr>
        <a:xfrm>
          <a:off x="596011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83820</xdr:rowOff>
    </xdr:from>
    <xdr:to>
      <xdr:col>54</xdr:col>
      <xdr:colOff>189865</xdr:colOff>
      <xdr:row>108</xdr:row>
      <xdr:rowOff>89536</xdr:rowOff>
    </xdr:to>
    <xdr:cxnSp macro="">
      <xdr:nvCxnSpPr>
        <xdr:cNvPr id="459" name="直線コネクタ 458">
          <a:extLst>
            <a:ext uri="{FF2B5EF4-FFF2-40B4-BE49-F238E27FC236}">
              <a16:creationId xmlns:a16="http://schemas.microsoft.com/office/drawing/2014/main" id="{EC64EA45-674E-4EEA-B010-990A8FF6BF56}"/>
            </a:ext>
          </a:extLst>
        </xdr:cNvPr>
        <xdr:cNvCxnSpPr/>
      </xdr:nvCxnSpPr>
      <xdr:spPr>
        <a:xfrm flipV="1">
          <a:off x="9429115" y="17059275"/>
          <a:ext cx="0" cy="15506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93363</xdr:rowOff>
    </xdr:from>
    <xdr:ext cx="469744" cy="259045"/>
    <xdr:sp macro="" textlink="">
      <xdr:nvSpPr>
        <xdr:cNvPr id="460" name="【市民会館】&#10;一人当たり面積最小値テキスト">
          <a:extLst>
            <a:ext uri="{FF2B5EF4-FFF2-40B4-BE49-F238E27FC236}">
              <a16:creationId xmlns:a16="http://schemas.microsoft.com/office/drawing/2014/main" id="{5E7E8C97-AC56-442C-8930-8BF56D030FAE}"/>
            </a:ext>
          </a:extLst>
        </xdr:cNvPr>
        <xdr:cNvSpPr txBox="1"/>
      </xdr:nvSpPr>
      <xdr:spPr>
        <a:xfrm>
          <a:off x="9467850" y="18613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89536</xdr:rowOff>
    </xdr:from>
    <xdr:to>
      <xdr:col>55</xdr:col>
      <xdr:colOff>88900</xdr:colOff>
      <xdr:row>108</xdr:row>
      <xdr:rowOff>89536</xdr:rowOff>
    </xdr:to>
    <xdr:cxnSp macro="">
      <xdr:nvCxnSpPr>
        <xdr:cNvPr id="461" name="直線コネクタ 460">
          <a:extLst>
            <a:ext uri="{FF2B5EF4-FFF2-40B4-BE49-F238E27FC236}">
              <a16:creationId xmlns:a16="http://schemas.microsoft.com/office/drawing/2014/main" id="{A42E129A-DEB1-4A05-8C1B-916936BCA774}"/>
            </a:ext>
          </a:extLst>
        </xdr:cNvPr>
        <xdr:cNvCxnSpPr/>
      </xdr:nvCxnSpPr>
      <xdr:spPr>
        <a:xfrm>
          <a:off x="9356090" y="18609946"/>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30497</xdr:rowOff>
    </xdr:from>
    <xdr:ext cx="469744" cy="259045"/>
    <xdr:sp macro="" textlink="">
      <xdr:nvSpPr>
        <xdr:cNvPr id="462" name="【市民会館】&#10;一人当たり面積最大値テキスト">
          <a:extLst>
            <a:ext uri="{FF2B5EF4-FFF2-40B4-BE49-F238E27FC236}">
              <a16:creationId xmlns:a16="http://schemas.microsoft.com/office/drawing/2014/main" id="{E206E54C-4AB3-4E4B-9557-17E445605E07}"/>
            </a:ext>
          </a:extLst>
        </xdr:cNvPr>
        <xdr:cNvSpPr txBox="1"/>
      </xdr:nvSpPr>
      <xdr:spPr>
        <a:xfrm>
          <a:off x="9467850" y="16830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83820</xdr:rowOff>
    </xdr:from>
    <xdr:to>
      <xdr:col>55</xdr:col>
      <xdr:colOff>88900</xdr:colOff>
      <xdr:row>99</xdr:row>
      <xdr:rowOff>83820</xdr:rowOff>
    </xdr:to>
    <xdr:cxnSp macro="">
      <xdr:nvCxnSpPr>
        <xdr:cNvPr id="463" name="直線コネクタ 462">
          <a:extLst>
            <a:ext uri="{FF2B5EF4-FFF2-40B4-BE49-F238E27FC236}">
              <a16:creationId xmlns:a16="http://schemas.microsoft.com/office/drawing/2014/main" id="{6482EE2F-A4C6-43E2-B58A-9AEC59348477}"/>
            </a:ext>
          </a:extLst>
        </xdr:cNvPr>
        <xdr:cNvCxnSpPr/>
      </xdr:nvCxnSpPr>
      <xdr:spPr>
        <a:xfrm>
          <a:off x="9356090" y="1705927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34307</xdr:rowOff>
    </xdr:from>
    <xdr:ext cx="469744" cy="259045"/>
    <xdr:sp macro="" textlink="">
      <xdr:nvSpPr>
        <xdr:cNvPr id="464" name="【市民会館】&#10;一人当たり面積平均値テキスト">
          <a:extLst>
            <a:ext uri="{FF2B5EF4-FFF2-40B4-BE49-F238E27FC236}">
              <a16:creationId xmlns:a16="http://schemas.microsoft.com/office/drawing/2014/main" id="{F597F994-90BD-42E2-943F-037675C5DA76}"/>
            </a:ext>
          </a:extLst>
        </xdr:cNvPr>
        <xdr:cNvSpPr txBox="1"/>
      </xdr:nvSpPr>
      <xdr:spPr>
        <a:xfrm>
          <a:off x="9467850" y="182080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55880</xdr:rowOff>
    </xdr:from>
    <xdr:to>
      <xdr:col>55</xdr:col>
      <xdr:colOff>50800</xdr:colOff>
      <xdr:row>106</xdr:row>
      <xdr:rowOff>157480</xdr:rowOff>
    </xdr:to>
    <xdr:sp macro="" textlink="">
      <xdr:nvSpPr>
        <xdr:cNvPr id="465" name="フローチャート: 判断 464">
          <a:extLst>
            <a:ext uri="{FF2B5EF4-FFF2-40B4-BE49-F238E27FC236}">
              <a16:creationId xmlns:a16="http://schemas.microsoft.com/office/drawing/2014/main" id="{D95B3FDB-046A-4CC4-8A4B-2465F9045727}"/>
            </a:ext>
          </a:extLst>
        </xdr:cNvPr>
        <xdr:cNvSpPr/>
      </xdr:nvSpPr>
      <xdr:spPr>
        <a:xfrm>
          <a:off x="9394190" y="18233390"/>
          <a:ext cx="9017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65405</xdr:rowOff>
    </xdr:from>
    <xdr:to>
      <xdr:col>50</xdr:col>
      <xdr:colOff>165100</xdr:colOff>
      <xdr:row>106</xdr:row>
      <xdr:rowOff>167005</xdr:rowOff>
    </xdr:to>
    <xdr:sp macro="" textlink="">
      <xdr:nvSpPr>
        <xdr:cNvPr id="466" name="フローチャート: 判断 465">
          <a:extLst>
            <a:ext uri="{FF2B5EF4-FFF2-40B4-BE49-F238E27FC236}">
              <a16:creationId xmlns:a16="http://schemas.microsoft.com/office/drawing/2014/main" id="{5A056D52-8D52-48DD-9D03-8D1A8E8E3D88}"/>
            </a:ext>
          </a:extLst>
        </xdr:cNvPr>
        <xdr:cNvSpPr/>
      </xdr:nvSpPr>
      <xdr:spPr>
        <a:xfrm>
          <a:off x="8632190" y="18237200"/>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65405</xdr:rowOff>
    </xdr:from>
    <xdr:to>
      <xdr:col>46</xdr:col>
      <xdr:colOff>38100</xdr:colOff>
      <xdr:row>106</xdr:row>
      <xdr:rowOff>167005</xdr:rowOff>
    </xdr:to>
    <xdr:sp macro="" textlink="">
      <xdr:nvSpPr>
        <xdr:cNvPr id="467" name="フローチャート: 判断 466">
          <a:extLst>
            <a:ext uri="{FF2B5EF4-FFF2-40B4-BE49-F238E27FC236}">
              <a16:creationId xmlns:a16="http://schemas.microsoft.com/office/drawing/2014/main" id="{372DA5ED-C86E-4EBA-8F83-0F42F285BE0E}"/>
            </a:ext>
          </a:extLst>
        </xdr:cNvPr>
        <xdr:cNvSpPr/>
      </xdr:nvSpPr>
      <xdr:spPr>
        <a:xfrm>
          <a:off x="7846060" y="18237200"/>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69214</xdr:rowOff>
    </xdr:from>
    <xdr:to>
      <xdr:col>41</xdr:col>
      <xdr:colOff>101600</xdr:colOff>
      <xdr:row>106</xdr:row>
      <xdr:rowOff>170814</xdr:rowOff>
    </xdr:to>
    <xdr:sp macro="" textlink="">
      <xdr:nvSpPr>
        <xdr:cNvPr id="468" name="フローチャート: 判断 467">
          <a:extLst>
            <a:ext uri="{FF2B5EF4-FFF2-40B4-BE49-F238E27FC236}">
              <a16:creationId xmlns:a16="http://schemas.microsoft.com/office/drawing/2014/main" id="{96E5EEEC-5558-4169-BFFB-23A35C8F9E19}"/>
            </a:ext>
          </a:extLst>
        </xdr:cNvPr>
        <xdr:cNvSpPr/>
      </xdr:nvSpPr>
      <xdr:spPr>
        <a:xfrm>
          <a:off x="7029450" y="18241009"/>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59689</xdr:rowOff>
    </xdr:from>
    <xdr:to>
      <xdr:col>36</xdr:col>
      <xdr:colOff>165100</xdr:colOff>
      <xdr:row>106</xdr:row>
      <xdr:rowOff>161289</xdr:rowOff>
    </xdr:to>
    <xdr:sp macro="" textlink="">
      <xdr:nvSpPr>
        <xdr:cNvPr id="469" name="フローチャート: 判断 468">
          <a:extLst>
            <a:ext uri="{FF2B5EF4-FFF2-40B4-BE49-F238E27FC236}">
              <a16:creationId xmlns:a16="http://schemas.microsoft.com/office/drawing/2014/main" id="{C95AC4B1-5FD2-47F1-81FF-287D72821F2E}"/>
            </a:ext>
          </a:extLst>
        </xdr:cNvPr>
        <xdr:cNvSpPr/>
      </xdr:nvSpPr>
      <xdr:spPr>
        <a:xfrm>
          <a:off x="6231890" y="18229579"/>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37622B0B-CC06-47BC-B728-09FB9E3CC3D7}"/>
            </a:ext>
          </a:extLst>
        </xdr:cNvPr>
        <xdr:cNvSpPr txBox="1"/>
      </xdr:nvSpPr>
      <xdr:spPr>
        <a:xfrm>
          <a:off x="925830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9C90FD15-8E80-46B4-80AA-E60FC89F2715}"/>
            </a:ext>
          </a:extLst>
        </xdr:cNvPr>
        <xdr:cNvSpPr txBox="1"/>
      </xdr:nvSpPr>
      <xdr:spPr>
        <a:xfrm>
          <a:off x="8515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C296AFAE-9B23-4C8F-98C0-D932B6A9F66F}"/>
            </a:ext>
          </a:extLst>
        </xdr:cNvPr>
        <xdr:cNvSpPr txBox="1"/>
      </xdr:nvSpPr>
      <xdr:spPr>
        <a:xfrm>
          <a:off x="7717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C753ECFE-CF20-433D-90D6-ED55DAD660EC}"/>
            </a:ext>
          </a:extLst>
        </xdr:cNvPr>
        <xdr:cNvSpPr txBox="1"/>
      </xdr:nvSpPr>
      <xdr:spPr>
        <a:xfrm>
          <a:off x="691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57701081-BB63-40D5-9CBE-061390EF92DB}"/>
            </a:ext>
          </a:extLst>
        </xdr:cNvPr>
        <xdr:cNvSpPr txBox="1"/>
      </xdr:nvSpPr>
      <xdr:spPr>
        <a:xfrm>
          <a:off x="6115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103</xdr:row>
      <xdr:rowOff>149225</xdr:rowOff>
    </xdr:from>
    <xdr:to>
      <xdr:col>55</xdr:col>
      <xdr:colOff>50800</xdr:colOff>
      <xdr:row>104</xdr:row>
      <xdr:rowOff>79375</xdr:rowOff>
    </xdr:to>
    <xdr:sp macro="" textlink="">
      <xdr:nvSpPr>
        <xdr:cNvPr id="475" name="楕円 474">
          <a:extLst>
            <a:ext uri="{FF2B5EF4-FFF2-40B4-BE49-F238E27FC236}">
              <a16:creationId xmlns:a16="http://schemas.microsoft.com/office/drawing/2014/main" id="{F40C3557-8DE5-4695-91E9-2911DA5815D5}"/>
            </a:ext>
          </a:extLst>
        </xdr:cNvPr>
        <xdr:cNvSpPr/>
      </xdr:nvSpPr>
      <xdr:spPr>
        <a:xfrm>
          <a:off x="9394190" y="17808575"/>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652</xdr:rowOff>
    </xdr:from>
    <xdr:ext cx="469744" cy="259045"/>
    <xdr:sp macro="" textlink="">
      <xdr:nvSpPr>
        <xdr:cNvPr id="476" name="【市民会館】&#10;一人当たり面積該当値テキスト">
          <a:extLst>
            <a:ext uri="{FF2B5EF4-FFF2-40B4-BE49-F238E27FC236}">
              <a16:creationId xmlns:a16="http://schemas.microsoft.com/office/drawing/2014/main" id="{B1D2784E-C542-4D73-B71D-5B78C0480823}"/>
            </a:ext>
          </a:extLst>
        </xdr:cNvPr>
        <xdr:cNvSpPr txBox="1"/>
      </xdr:nvSpPr>
      <xdr:spPr>
        <a:xfrm>
          <a:off x="9467850" y="17660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103</xdr:row>
      <xdr:rowOff>164464</xdr:rowOff>
    </xdr:from>
    <xdr:to>
      <xdr:col>50</xdr:col>
      <xdr:colOff>165100</xdr:colOff>
      <xdr:row>104</xdr:row>
      <xdr:rowOff>94614</xdr:rowOff>
    </xdr:to>
    <xdr:sp macro="" textlink="">
      <xdr:nvSpPr>
        <xdr:cNvPr id="477" name="楕円 476">
          <a:extLst>
            <a:ext uri="{FF2B5EF4-FFF2-40B4-BE49-F238E27FC236}">
              <a16:creationId xmlns:a16="http://schemas.microsoft.com/office/drawing/2014/main" id="{F3609AF5-8B57-42A7-8FA8-A2C49D7CB73F}"/>
            </a:ext>
          </a:extLst>
        </xdr:cNvPr>
        <xdr:cNvSpPr/>
      </xdr:nvSpPr>
      <xdr:spPr>
        <a:xfrm>
          <a:off x="8632190" y="17827624"/>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28575</xdr:rowOff>
    </xdr:from>
    <xdr:to>
      <xdr:col>55</xdr:col>
      <xdr:colOff>0</xdr:colOff>
      <xdr:row>104</xdr:row>
      <xdr:rowOff>43814</xdr:rowOff>
    </xdr:to>
    <xdr:cxnSp macro="">
      <xdr:nvCxnSpPr>
        <xdr:cNvPr id="478" name="直線コネクタ 477">
          <a:extLst>
            <a:ext uri="{FF2B5EF4-FFF2-40B4-BE49-F238E27FC236}">
              <a16:creationId xmlns:a16="http://schemas.microsoft.com/office/drawing/2014/main" id="{C0278ADB-4F0F-4E62-998A-4E58933A5AA2}"/>
            </a:ext>
          </a:extLst>
        </xdr:cNvPr>
        <xdr:cNvCxnSpPr/>
      </xdr:nvCxnSpPr>
      <xdr:spPr>
        <a:xfrm flipV="1">
          <a:off x="8686800" y="17857470"/>
          <a:ext cx="742950" cy="19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52070</xdr:rowOff>
    </xdr:from>
    <xdr:to>
      <xdr:col>46</xdr:col>
      <xdr:colOff>38100</xdr:colOff>
      <xdr:row>104</xdr:row>
      <xdr:rowOff>153670</xdr:rowOff>
    </xdr:to>
    <xdr:sp macro="" textlink="">
      <xdr:nvSpPr>
        <xdr:cNvPr id="479" name="楕円 478">
          <a:extLst>
            <a:ext uri="{FF2B5EF4-FFF2-40B4-BE49-F238E27FC236}">
              <a16:creationId xmlns:a16="http://schemas.microsoft.com/office/drawing/2014/main" id="{30ECEE83-4DF8-452F-8A5F-46065EFBD6C5}"/>
            </a:ext>
          </a:extLst>
        </xdr:cNvPr>
        <xdr:cNvSpPr/>
      </xdr:nvSpPr>
      <xdr:spPr>
        <a:xfrm>
          <a:off x="7846060" y="178866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43814</xdr:rowOff>
    </xdr:from>
    <xdr:to>
      <xdr:col>50</xdr:col>
      <xdr:colOff>114300</xdr:colOff>
      <xdr:row>104</xdr:row>
      <xdr:rowOff>102870</xdr:rowOff>
    </xdr:to>
    <xdr:cxnSp macro="">
      <xdr:nvCxnSpPr>
        <xdr:cNvPr id="480" name="直線コネクタ 479">
          <a:extLst>
            <a:ext uri="{FF2B5EF4-FFF2-40B4-BE49-F238E27FC236}">
              <a16:creationId xmlns:a16="http://schemas.microsoft.com/office/drawing/2014/main" id="{F61BB7F0-0A71-4C64-ADBC-03637DA5166E}"/>
            </a:ext>
          </a:extLst>
        </xdr:cNvPr>
        <xdr:cNvCxnSpPr/>
      </xdr:nvCxnSpPr>
      <xdr:spPr>
        <a:xfrm flipV="1">
          <a:off x="7889240" y="17876519"/>
          <a:ext cx="797560" cy="55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67311</xdr:rowOff>
    </xdr:from>
    <xdr:to>
      <xdr:col>41</xdr:col>
      <xdr:colOff>101600</xdr:colOff>
      <xdr:row>104</xdr:row>
      <xdr:rowOff>168911</xdr:rowOff>
    </xdr:to>
    <xdr:sp macro="" textlink="">
      <xdr:nvSpPr>
        <xdr:cNvPr id="481" name="楕円 480">
          <a:extLst>
            <a:ext uri="{FF2B5EF4-FFF2-40B4-BE49-F238E27FC236}">
              <a16:creationId xmlns:a16="http://schemas.microsoft.com/office/drawing/2014/main" id="{B3A39BA3-F6A5-4C85-8792-10C818087E2E}"/>
            </a:ext>
          </a:extLst>
        </xdr:cNvPr>
        <xdr:cNvSpPr/>
      </xdr:nvSpPr>
      <xdr:spPr>
        <a:xfrm>
          <a:off x="7029450" y="17896206"/>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102870</xdr:rowOff>
    </xdr:from>
    <xdr:to>
      <xdr:col>45</xdr:col>
      <xdr:colOff>177800</xdr:colOff>
      <xdr:row>104</xdr:row>
      <xdr:rowOff>118111</xdr:rowOff>
    </xdr:to>
    <xdr:cxnSp macro="">
      <xdr:nvCxnSpPr>
        <xdr:cNvPr id="482" name="直線コネクタ 481">
          <a:extLst>
            <a:ext uri="{FF2B5EF4-FFF2-40B4-BE49-F238E27FC236}">
              <a16:creationId xmlns:a16="http://schemas.microsoft.com/office/drawing/2014/main" id="{0BCDE4D7-A71E-4CB6-A6E7-83151995542E}"/>
            </a:ext>
          </a:extLst>
        </xdr:cNvPr>
        <xdr:cNvCxnSpPr/>
      </xdr:nvCxnSpPr>
      <xdr:spPr>
        <a:xfrm flipV="1">
          <a:off x="7084060" y="17931765"/>
          <a:ext cx="805180" cy="19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104</xdr:row>
      <xdr:rowOff>80645</xdr:rowOff>
    </xdr:from>
    <xdr:to>
      <xdr:col>36</xdr:col>
      <xdr:colOff>165100</xdr:colOff>
      <xdr:row>105</xdr:row>
      <xdr:rowOff>10795</xdr:rowOff>
    </xdr:to>
    <xdr:sp macro="" textlink="">
      <xdr:nvSpPr>
        <xdr:cNvPr id="483" name="楕円 482">
          <a:extLst>
            <a:ext uri="{FF2B5EF4-FFF2-40B4-BE49-F238E27FC236}">
              <a16:creationId xmlns:a16="http://schemas.microsoft.com/office/drawing/2014/main" id="{9F56C959-F1B6-4D7B-BEE7-7067B5142588}"/>
            </a:ext>
          </a:extLst>
        </xdr:cNvPr>
        <xdr:cNvSpPr/>
      </xdr:nvSpPr>
      <xdr:spPr>
        <a:xfrm>
          <a:off x="6231890" y="17913350"/>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104</xdr:row>
      <xdr:rowOff>118111</xdr:rowOff>
    </xdr:from>
    <xdr:to>
      <xdr:col>41</xdr:col>
      <xdr:colOff>50800</xdr:colOff>
      <xdr:row>104</xdr:row>
      <xdr:rowOff>131445</xdr:rowOff>
    </xdr:to>
    <xdr:cxnSp macro="">
      <xdr:nvCxnSpPr>
        <xdr:cNvPr id="484" name="直線コネクタ 483">
          <a:extLst>
            <a:ext uri="{FF2B5EF4-FFF2-40B4-BE49-F238E27FC236}">
              <a16:creationId xmlns:a16="http://schemas.microsoft.com/office/drawing/2014/main" id="{9B7CCCA1-349A-4D79-97A6-1E3B1E0BCEAA}"/>
            </a:ext>
          </a:extLst>
        </xdr:cNvPr>
        <xdr:cNvCxnSpPr/>
      </xdr:nvCxnSpPr>
      <xdr:spPr>
        <a:xfrm flipV="1">
          <a:off x="6286500" y="17950816"/>
          <a:ext cx="79756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158132</xdr:rowOff>
    </xdr:from>
    <xdr:ext cx="469744" cy="259045"/>
    <xdr:sp macro="" textlink="">
      <xdr:nvSpPr>
        <xdr:cNvPr id="485" name="n_1aveValue【市民会館】&#10;一人当たり面積">
          <a:extLst>
            <a:ext uri="{FF2B5EF4-FFF2-40B4-BE49-F238E27FC236}">
              <a16:creationId xmlns:a16="http://schemas.microsoft.com/office/drawing/2014/main" id="{AB75E820-9879-4EED-8D6C-985DCB08A3BC}"/>
            </a:ext>
          </a:extLst>
        </xdr:cNvPr>
        <xdr:cNvSpPr txBox="1"/>
      </xdr:nvSpPr>
      <xdr:spPr>
        <a:xfrm>
          <a:off x="8454467" y="18333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158132</xdr:rowOff>
    </xdr:from>
    <xdr:ext cx="469744" cy="259045"/>
    <xdr:sp macro="" textlink="">
      <xdr:nvSpPr>
        <xdr:cNvPr id="486" name="n_2aveValue【市民会館】&#10;一人当たり面積">
          <a:extLst>
            <a:ext uri="{FF2B5EF4-FFF2-40B4-BE49-F238E27FC236}">
              <a16:creationId xmlns:a16="http://schemas.microsoft.com/office/drawing/2014/main" id="{3A29871C-9EC2-41E7-836B-2F8BCFBED4CC}"/>
            </a:ext>
          </a:extLst>
        </xdr:cNvPr>
        <xdr:cNvSpPr txBox="1"/>
      </xdr:nvSpPr>
      <xdr:spPr>
        <a:xfrm>
          <a:off x="7673417" y="18333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161941</xdr:rowOff>
    </xdr:from>
    <xdr:ext cx="469744" cy="259045"/>
    <xdr:sp macro="" textlink="">
      <xdr:nvSpPr>
        <xdr:cNvPr id="487" name="n_3aveValue【市民会館】&#10;一人当たり面積">
          <a:extLst>
            <a:ext uri="{FF2B5EF4-FFF2-40B4-BE49-F238E27FC236}">
              <a16:creationId xmlns:a16="http://schemas.microsoft.com/office/drawing/2014/main" id="{686BEEE9-FB28-477A-B34C-E7A091622125}"/>
            </a:ext>
          </a:extLst>
        </xdr:cNvPr>
        <xdr:cNvSpPr txBox="1"/>
      </xdr:nvSpPr>
      <xdr:spPr>
        <a:xfrm>
          <a:off x="6866332" y="18337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152416</xdr:rowOff>
    </xdr:from>
    <xdr:ext cx="469744" cy="259045"/>
    <xdr:sp macro="" textlink="">
      <xdr:nvSpPr>
        <xdr:cNvPr id="488" name="n_4aveValue【市民会館】&#10;一人当たり面積">
          <a:extLst>
            <a:ext uri="{FF2B5EF4-FFF2-40B4-BE49-F238E27FC236}">
              <a16:creationId xmlns:a16="http://schemas.microsoft.com/office/drawing/2014/main" id="{87882BA5-62E8-4342-8E42-F1808EBD20F2}"/>
            </a:ext>
          </a:extLst>
        </xdr:cNvPr>
        <xdr:cNvSpPr txBox="1"/>
      </xdr:nvSpPr>
      <xdr:spPr>
        <a:xfrm>
          <a:off x="6068772" y="18326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102</xdr:row>
      <xdr:rowOff>111141</xdr:rowOff>
    </xdr:from>
    <xdr:ext cx="469744" cy="259045"/>
    <xdr:sp macro="" textlink="">
      <xdr:nvSpPr>
        <xdr:cNvPr id="489" name="n_1mainValue【市民会館】&#10;一人当たり面積">
          <a:extLst>
            <a:ext uri="{FF2B5EF4-FFF2-40B4-BE49-F238E27FC236}">
              <a16:creationId xmlns:a16="http://schemas.microsoft.com/office/drawing/2014/main" id="{BCA7616F-4AEF-44E3-9025-3075C56A405A}"/>
            </a:ext>
          </a:extLst>
        </xdr:cNvPr>
        <xdr:cNvSpPr txBox="1"/>
      </xdr:nvSpPr>
      <xdr:spPr>
        <a:xfrm>
          <a:off x="8454467" y="17599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102</xdr:row>
      <xdr:rowOff>170197</xdr:rowOff>
    </xdr:from>
    <xdr:ext cx="469744" cy="259045"/>
    <xdr:sp macro="" textlink="">
      <xdr:nvSpPr>
        <xdr:cNvPr id="490" name="n_2mainValue【市民会館】&#10;一人当たり面積">
          <a:extLst>
            <a:ext uri="{FF2B5EF4-FFF2-40B4-BE49-F238E27FC236}">
              <a16:creationId xmlns:a16="http://schemas.microsoft.com/office/drawing/2014/main" id="{44483FAB-8FC6-45DD-BB79-EE83FC962C19}"/>
            </a:ext>
          </a:extLst>
        </xdr:cNvPr>
        <xdr:cNvSpPr txBox="1"/>
      </xdr:nvSpPr>
      <xdr:spPr>
        <a:xfrm>
          <a:off x="7673417" y="17661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13988</xdr:rowOff>
    </xdr:from>
    <xdr:ext cx="469744" cy="259045"/>
    <xdr:sp macro="" textlink="">
      <xdr:nvSpPr>
        <xdr:cNvPr id="491" name="n_3mainValue【市民会館】&#10;一人当たり面積">
          <a:extLst>
            <a:ext uri="{FF2B5EF4-FFF2-40B4-BE49-F238E27FC236}">
              <a16:creationId xmlns:a16="http://schemas.microsoft.com/office/drawing/2014/main" id="{76B7CC63-A1E8-4BF0-8326-D467543165E4}"/>
            </a:ext>
          </a:extLst>
        </xdr:cNvPr>
        <xdr:cNvSpPr txBox="1"/>
      </xdr:nvSpPr>
      <xdr:spPr>
        <a:xfrm>
          <a:off x="6866332" y="17677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27322</xdr:rowOff>
    </xdr:from>
    <xdr:ext cx="469744" cy="259045"/>
    <xdr:sp macro="" textlink="">
      <xdr:nvSpPr>
        <xdr:cNvPr id="492" name="n_4mainValue【市民会館】&#10;一人当たり面積">
          <a:extLst>
            <a:ext uri="{FF2B5EF4-FFF2-40B4-BE49-F238E27FC236}">
              <a16:creationId xmlns:a16="http://schemas.microsoft.com/office/drawing/2014/main" id="{9C394969-3B05-4A7C-98F8-AA10BB820F6F}"/>
            </a:ext>
          </a:extLst>
        </xdr:cNvPr>
        <xdr:cNvSpPr txBox="1"/>
      </xdr:nvSpPr>
      <xdr:spPr>
        <a:xfrm>
          <a:off x="6068772" y="17684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a:extLst>
            <a:ext uri="{FF2B5EF4-FFF2-40B4-BE49-F238E27FC236}">
              <a16:creationId xmlns:a16="http://schemas.microsoft.com/office/drawing/2014/main" id="{9D90AB5E-E181-4F33-9FE4-F08EF2044551}"/>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a:extLst>
            <a:ext uri="{FF2B5EF4-FFF2-40B4-BE49-F238E27FC236}">
              <a16:creationId xmlns:a16="http://schemas.microsoft.com/office/drawing/2014/main" id="{7671896D-8AD8-4902-A791-EDD9E27E8B68}"/>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a:extLst>
            <a:ext uri="{FF2B5EF4-FFF2-40B4-BE49-F238E27FC236}">
              <a16:creationId xmlns:a16="http://schemas.microsoft.com/office/drawing/2014/main" id="{9168F345-B5A3-4225-8247-A4CB928A77BF}"/>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a:extLst>
            <a:ext uri="{FF2B5EF4-FFF2-40B4-BE49-F238E27FC236}">
              <a16:creationId xmlns:a16="http://schemas.microsoft.com/office/drawing/2014/main" id="{59436C62-5722-48EF-AFEE-A5E5AFA8F146}"/>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a:extLst>
            <a:ext uri="{FF2B5EF4-FFF2-40B4-BE49-F238E27FC236}">
              <a16:creationId xmlns:a16="http://schemas.microsoft.com/office/drawing/2014/main" id="{85BC321A-005A-4904-AFE7-7CF35A86B3DD}"/>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a:extLst>
            <a:ext uri="{FF2B5EF4-FFF2-40B4-BE49-F238E27FC236}">
              <a16:creationId xmlns:a16="http://schemas.microsoft.com/office/drawing/2014/main" id="{88AAF573-0FDD-479B-AD23-57B7C237CD59}"/>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a:extLst>
            <a:ext uri="{FF2B5EF4-FFF2-40B4-BE49-F238E27FC236}">
              <a16:creationId xmlns:a16="http://schemas.microsoft.com/office/drawing/2014/main" id="{EC756788-C3F5-4F89-B9C5-B742A77FB8AA}"/>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a:extLst>
            <a:ext uri="{FF2B5EF4-FFF2-40B4-BE49-F238E27FC236}">
              <a16:creationId xmlns:a16="http://schemas.microsoft.com/office/drawing/2014/main" id="{8AC882CF-84A0-43E0-BBC7-362CBFD5F0B6}"/>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a:extLst>
            <a:ext uri="{FF2B5EF4-FFF2-40B4-BE49-F238E27FC236}">
              <a16:creationId xmlns:a16="http://schemas.microsoft.com/office/drawing/2014/main" id="{5643C72D-B4D2-45BA-BE76-9A4A5852CB00}"/>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a:extLst>
            <a:ext uri="{FF2B5EF4-FFF2-40B4-BE49-F238E27FC236}">
              <a16:creationId xmlns:a16="http://schemas.microsoft.com/office/drawing/2014/main" id="{ED3CCFB7-792C-4375-AF89-F2D948E7A2D6}"/>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3" name="テキスト ボックス 502">
          <a:extLst>
            <a:ext uri="{FF2B5EF4-FFF2-40B4-BE49-F238E27FC236}">
              <a16:creationId xmlns:a16="http://schemas.microsoft.com/office/drawing/2014/main" id="{A6A19657-2C32-437D-8486-0911CBE6C6EA}"/>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4" name="直線コネクタ 503">
          <a:extLst>
            <a:ext uri="{FF2B5EF4-FFF2-40B4-BE49-F238E27FC236}">
              <a16:creationId xmlns:a16="http://schemas.microsoft.com/office/drawing/2014/main" id="{893CDAB0-B6E9-4727-BAC0-2A11BD76A669}"/>
            </a:ext>
          </a:extLst>
        </xdr:cNvPr>
        <xdr:cNvCxnSpPr/>
      </xdr:nvCxnSpPr>
      <xdr:spPr>
        <a:xfrm>
          <a:off x="11203940" y="729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5" name="テキスト ボックス 504">
          <a:extLst>
            <a:ext uri="{FF2B5EF4-FFF2-40B4-BE49-F238E27FC236}">
              <a16:creationId xmlns:a16="http://schemas.microsoft.com/office/drawing/2014/main" id="{740E4F4F-E0E1-4CB3-8C51-8DC1C8AA3B8C}"/>
            </a:ext>
          </a:extLst>
        </xdr:cNvPr>
        <xdr:cNvSpPr txBox="1"/>
      </xdr:nvSpPr>
      <xdr:spPr>
        <a:xfrm>
          <a:off x="10801531" y="715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6" name="直線コネクタ 505">
          <a:extLst>
            <a:ext uri="{FF2B5EF4-FFF2-40B4-BE49-F238E27FC236}">
              <a16:creationId xmlns:a16="http://schemas.microsoft.com/office/drawing/2014/main" id="{562DB7A7-B4AE-4723-84E9-83A3889BBEE5}"/>
            </a:ext>
          </a:extLst>
        </xdr:cNvPr>
        <xdr:cNvCxnSpPr/>
      </xdr:nvCxnSpPr>
      <xdr:spPr>
        <a:xfrm>
          <a:off x="11203940" y="696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7" name="テキスト ボックス 506">
          <a:extLst>
            <a:ext uri="{FF2B5EF4-FFF2-40B4-BE49-F238E27FC236}">
              <a16:creationId xmlns:a16="http://schemas.microsoft.com/office/drawing/2014/main" id="{C5ACB464-3D84-4A24-8936-FE1D731507A9}"/>
            </a:ext>
          </a:extLst>
        </xdr:cNvPr>
        <xdr:cNvSpPr txBox="1"/>
      </xdr:nvSpPr>
      <xdr:spPr>
        <a:xfrm>
          <a:off x="10842791" y="682082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8" name="直線コネクタ 507">
          <a:extLst>
            <a:ext uri="{FF2B5EF4-FFF2-40B4-BE49-F238E27FC236}">
              <a16:creationId xmlns:a16="http://schemas.microsoft.com/office/drawing/2014/main" id="{26C3694D-23FA-4137-B0E0-24559708A0E2}"/>
            </a:ext>
          </a:extLst>
        </xdr:cNvPr>
        <xdr:cNvCxnSpPr/>
      </xdr:nvCxnSpPr>
      <xdr:spPr>
        <a:xfrm>
          <a:off x="11203940" y="664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9" name="テキスト ボックス 508">
          <a:extLst>
            <a:ext uri="{FF2B5EF4-FFF2-40B4-BE49-F238E27FC236}">
              <a16:creationId xmlns:a16="http://schemas.microsoft.com/office/drawing/2014/main" id="{BC6FD105-8E77-47BF-9C9B-C1A86823B7D2}"/>
            </a:ext>
          </a:extLst>
        </xdr:cNvPr>
        <xdr:cNvSpPr txBox="1"/>
      </xdr:nvSpPr>
      <xdr:spPr>
        <a:xfrm>
          <a:off x="1084279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0" name="直線コネクタ 509">
          <a:extLst>
            <a:ext uri="{FF2B5EF4-FFF2-40B4-BE49-F238E27FC236}">
              <a16:creationId xmlns:a16="http://schemas.microsoft.com/office/drawing/2014/main" id="{B4738D43-5655-4A0D-B75A-6C0660E65C2D}"/>
            </a:ext>
          </a:extLst>
        </xdr:cNvPr>
        <xdr:cNvCxnSpPr/>
      </xdr:nvCxnSpPr>
      <xdr:spPr>
        <a:xfrm>
          <a:off x="11203940" y="631180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1" name="テキスト ボックス 510">
          <a:extLst>
            <a:ext uri="{FF2B5EF4-FFF2-40B4-BE49-F238E27FC236}">
              <a16:creationId xmlns:a16="http://schemas.microsoft.com/office/drawing/2014/main" id="{5B8F6FAB-CC58-478F-975B-F0BEB69461A7}"/>
            </a:ext>
          </a:extLst>
        </xdr:cNvPr>
        <xdr:cNvSpPr txBox="1"/>
      </xdr:nvSpPr>
      <xdr:spPr>
        <a:xfrm>
          <a:off x="10842791" y="617530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2" name="直線コネクタ 511">
          <a:extLst>
            <a:ext uri="{FF2B5EF4-FFF2-40B4-BE49-F238E27FC236}">
              <a16:creationId xmlns:a16="http://schemas.microsoft.com/office/drawing/2014/main" id="{E43F3F94-887E-41BE-A2B3-26A687B889F8}"/>
            </a:ext>
          </a:extLst>
        </xdr:cNvPr>
        <xdr:cNvCxnSpPr/>
      </xdr:nvCxnSpPr>
      <xdr:spPr>
        <a:xfrm>
          <a:off x="11203940" y="598904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3" name="テキスト ボックス 512">
          <a:extLst>
            <a:ext uri="{FF2B5EF4-FFF2-40B4-BE49-F238E27FC236}">
              <a16:creationId xmlns:a16="http://schemas.microsoft.com/office/drawing/2014/main" id="{88DFF948-8CA0-44F4-BD4E-780E51D9FD25}"/>
            </a:ext>
          </a:extLst>
        </xdr:cNvPr>
        <xdr:cNvSpPr txBox="1"/>
      </xdr:nvSpPr>
      <xdr:spPr>
        <a:xfrm>
          <a:off x="10842791" y="584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4" name="直線コネクタ 513">
          <a:extLst>
            <a:ext uri="{FF2B5EF4-FFF2-40B4-BE49-F238E27FC236}">
              <a16:creationId xmlns:a16="http://schemas.microsoft.com/office/drawing/2014/main" id="{29E090FB-22F6-452E-A4F9-75A6C1203531}"/>
            </a:ext>
          </a:extLst>
        </xdr:cNvPr>
        <xdr:cNvCxnSpPr/>
      </xdr:nvCxnSpPr>
      <xdr:spPr>
        <a:xfrm>
          <a:off x="11203940" y="566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5" name="テキスト ボックス 514">
          <a:extLst>
            <a:ext uri="{FF2B5EF4-FFF2-40B4-BE49-F238E27FC236}">
              <a16:creationId xmlns:a16="http://schemas.microsoft.com/office/drawing/2014/main" id="{DF84CC82-1BDF-4A6B-B2F3-72C83816C675}"/>
            </a:ext>
          </a:extLst>
        </xdr:cNvPr>
        <xdr:cNvSpPr txBox="1"/>
      </xdr:nvSpPr>
      <xdr:spPr>
        <a:xfrm>
          <a:off x="10905006" y="551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6" name="直線コネクタ 515">
          <a:extLst>
            <a:ext uri="{FF2B5EF4-FFF2-40B4-BE49-F238E27FC236}">
              <a16:creationId xmlns:a16="http://schemas.microsoft.com/office/drawing/2014/main" id="{A90CA1AF-A200-4592-9A87-C97C8B556345}"/>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7" name="【一般廃棄物処理施設】&#10;有形固定資産減価償却率グラフ枠">
          <a:extLst>
            <a:ext uri="{FF2B5EF4-FFF2-40B4-BE49-F238E27FC236}">
              <a16:creationId xmlns:a16="http://schemas.microsoft.com/office/drawing/2014/main" id="{3B788AEB-7212-4342-A2C9-661B474177F7}"/>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1089</xdr:rowOff>
    </xdr:from>
    <xdr:to>
      <xdr:col>85</xdr:col>
      <xdr:colOff>126364</xdr:colOff>
      <xdr:row>42</xdr:row>
      <xdr:rowOff>38644</xdr:rowOff>
    </xdr:to>
    <xdr:cxnSp macro="">
      <xdr:nvCxnSpPr>
        <xdr:cNvPr id="518" name="直線コネクタ 517">
          <a:extLst>
            <a:ext uri="{FF2B5EF4-FFF2-40B4-BE49-F238E27FC236}">
              <a16:creationId xmlns:a16="http://schemas.microsoft.com/office/drawing/2014/main" id="{7EE20FBF-1025-4BAE-BC13-3704E615E033}"/>
            </a:ext>
          </a:extLst>
        </xdr:cNvPr>
        <xdr:cNvCxnSpPr/>
      </xdr:nvCxnSpPr>
      <xdr:spPr>
        <a:xfrm flipV="1">
          <a:off x="14703424" y="5830389"/>
          <a:ext cx="0" cy="1409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42471</xdr:rowOff>
    </xdr:from>
    <xdr:ext cx="405111" cy="259045"/>
    <xdr:sp macro="" textlink="">
      <xdr:nvSpPr>
        <xdr:cNvPr id="519" name="【一般廃棄物処理施設】&#10;有形固定資産減価償却率最小値テキスト">
          <a:extLst>
            <a:ext uri="{FF2B5EF4-FFF2-40B4-BE49-F238E27FC236}">
              <a16:creationId xmlns:a16="http://schemas.microsoft.com/office/drawing/2014/main" id="{7B638608-A985-46F1-8904-57DFD62C1CB9}"/>
            </a:ext>
          </a:extLst>
        </xdr:cNvPr>
        <xdr:cNvSpPr txBox="1"/>
      </xdr:nvSpPr>
      <xdr:spPr>
        <a:xfrm>
          <a:off x="14742160" y="7245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38644</xdr:rowOff>
    </xdr:from>
    <xdr:to>
      <xdr:col>86</xdr:col>
      <xdr:colOff>25400</xdr:colOff>
      <xdr:row>42</xdr:row>
      <xdr:rowOff>38644</xdr:rowOff>
    </xdr:to>
    <xdr:cxnSp macro="">
      <xdr:nvCxnSpPr>
        <xdr:cNvPr id="520" name="直線コネクタ 519">
          <a:extLst>
            <a:ext uri="{FF2B5EF4-FFF2-40B4-BE49-F238E27FC236}">
              <a16:creationId xmlns:a16="http://schemas.microsoft.com/office/drawing/2014/main" id="{DCE07F76-2DAE-40F3-BB74-37847AB45575}"/>
            </a:ext>
          </a:extLst>
        </xdr:cNvPr>
        <xdr:cNvCxnSpPr/>
      </xdr:nvCxnSpPr>
      <xdr:spPr>
        <a:xfrm>
          <a:off x="14611350" y="723954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119216</xdr:rowOff>
    </xdr:from>
    <xdr:ext cx="405111" cy="259045"/>
    <xdr:sp macro="" textlink="">
      <xdr:nvSpPr>
        <xdr:cNvPr id="521" name="【一般廃棄物処理施設】&#10;有形固定資産減価償却率最大値テキスト">
          <a:extLst>
            <a:ext uri="{FF2B5EF4-FFF2-40B4-BE49-F238E27FC236}">
              <a16:creationId xmlns:a16="http://schemas.microsoft.com/office/drawing/2014/main" id="{6C406322-A06D-4B87-8B01-6A8864EE61CA}"/>
            </a:ext>
          </a:extLst>
        </xdr:cNvPr>
        <xdr:cNvSpPr txBox="1"/>
      </xdr:nvSpPr>
      <xdr:spPr>
        <a:xfrm>
          <a:off x="14742160" y="5607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1089</xdr:rowOff>
    </xdr:from>
    <xdr:to>
      <xdr:col>86</xdr:col>
      <xdr:colOff>25400</xdr:colOff>
      <xdr:row>34</xdr:row>
      <xdr:rowOff>1089</xdr:rowOff>
    </xdr:to>
    <xdr:cxnSp macro="">
      <xdr:nvCxnSpPr>
        <xdr:cNvPr id="522" name="直線コネクタ 521">
          <a:extLst>
            <a:ext uri="{FF2B5EF4-FFF2-40B4-BE49-F238E27FC236}">
              <a16:creationId xmlns:a16="http://schemas.microsoft.com/office/drawing/2014/main" id="{D90D68C6-B95B-4E56-8741-A554EA121519}"/>
            </a:ext>
          </a:extLst>
        </xdr:cNvPr>
        <xdr:cNvCxnSpPr/>
      </xdr:nvCxnSpPr>
      <xdr:spPr>
        <a:xfrm>
          <a:off x="14611350" y="583038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145886</xdr:rowOff>
    </xdr:from>
    <xdr:ext cx="405111" cy="259045"/>
    <xdr:sp macro="" textlink="">
      <xdr:nvSpPr>
        <xdr:cNvPr id="523" name="【一般廃棄物処理施設】&#10;有形固定資産減価償却率平均値テキスト">
          <a:extLst>
            <a:ext uri="{FF2B5EF4-FFF2-40B4-BE49-F238E27FC236}">
              <a16:creationId xmlns:a16="http://schemas.microsoft.com/office/drawing/2014/main" id="{010663AA-3CB7-4D37-9FFD-A7C3F5CB122B}"/>
            </a:ext>
          </a:extLst>
        </xdr:cNvPr>
        <xdr:cNvSpPr txBox="1"/>
      </xdr:nvSpPr>
      <xdr:spPr>
        <a:xfrm>
          <a:off x="14742160" y="665908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167459</xdr:rowOff>
    </xdr:from>
    <xdr:to>
      <xdr:col>85</xdr:col>
      <xdr:colOff>177800</xdr:colOff>
      <xdr:row>39</xdr:row>
      <xdr:rowOff>97609</xdr:rowOff>
    </xdr:to>
    <xdr:sp macro="" textlink="">
      <xdr:nvSpPr>
        <xdr:cNvPr id="524" name="フローチャート: 判断 523">
          <a:extLst>
            <a:ext uri="{FF2B5EF4-FFF2-40B4-BE49-F238E27FC236}">
              <a16:creationId xmlns:a16="http://schemas.microsoft.com/office/drawing/2014/main" id="{F19D09EC-3934-4340-A5DB-B7A6B1A5E335}"/>
            </a:ext>
          </a:extLst>
        </xdr:cNvPr>
        <xdr:cNvSpPr/>
      </xdr:nvSpPr>
      <xdr:spPr>
        <a:xfrm>
          <a:off x="14649450" y="6686369"/>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147865</xdr:rowOff>
    </xdr:from>
    <xdr:to>
      <xdr:col>81</xdr:col>
      <xdr:colOff>101600</xdr:colOff>
      <xdr:row>39</xdr:row>
      <xdr:rowOff>78015</xdr:rowOff>
    </xdr:to>
    <xdr:sp macro="" textlink="">
      <xdr:nvSpPr>
        <xdr:cNvPr id="525" name="フローチャート: 判断 524">
          <a:extLst>
            <a:ext uri="{FF2B5EF4-FFF2-40B4-BE49-F238E27FC236}">
              <a16:creationId xmlns:a16="http://schemas.microsoft.com/office/drawing/2014/main" id="{E24D2F66-0490-4F95-831E-17705991E765}"/>
            </a:ext>
          </a:extLst>
        </xdr:cNvPr>
        <xdr:cNvSpPr/>
      </xdr:nvSpPr>
      <xdr:spPr>
        <a:xfrm>
          <a:off x="13887450" y="666106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12337</xdr:rowOff>
    </xdr:from>
    <xdr:to>
      <xdr:col>76</xdr:col>
      <xdr:colOff>165100</xdr:colOff>
      <xdr:row>39</xdr:row>
      <xdr:rowOff>113937</xdr:rowOff>
    </xdr:to>
    <xdr:sp macro="" textlink="">
      <xdr:nvSpPr>
        <xdr:cNvPr id="526" name="フローチャート: 判断 525">
          <a:extLst>
            <a:ext uri="{FF2B5EF4-FFF2-40B4-BE49-F238E27FC236}">
              <a16:creationId xmlns:a16="http://schemas.microsoft.com/office/drawing/2014/main" id="{5FC1B345-74CD-408A-9BE9-2DC3CBA12E66}"/>
            </a:ext>
          </a:extLst>
        </xdr:cNvPr>
        <xdr:cNvSpPr/>
      </xdr:nvSpPr>
      <xdr:spPr>
        <a:xfrm>
          <a:off x="13089890" y="6702697"/>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141333</xdr:rowOff>
    </xdr:from>
    <xdr:to>
      <xdr:col>72</xdr:col>
      <xdr:colOff>38100</xdr:colOff>
      <xdr:row>39</xdr:row>
      <xdr:rowOff>71483</xdr:rowOff>
    </xdr:to>
    <xdr:sp macro="" textlink="">
      <xdr:nvSpPr>
        <xdr:cNvPr id="527" name="フローチャート: 判断 526">
          <a:extLst>
            <a:ext uri="{FF2B5EF4-FFF2-40B4-BE49-F238E27FC236}">
              <a16:creationId xmlns:a16="http://schemas.microsoft.com/office/drawing/2014/main" id="{71FFAE12-003D-4A66-AD35-F1B42D8A87BC}"/>
            </a:ext>
          </a:extLst>
        </xdr:cNvPr>
        <xdr:cNvSpPr/>
      </xdr:nvSpPr>
      <xdr:spPr>
        <a:xfrm>
          <a:off x="12303760" y="665452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160927</xdr:rowOff>
    </xdr:from>
    <xdr:to>
      <xdr:col>67</xdr:col>
      <xdr:colOff>101600</xdr:colOff>
      <xdr:row>39</xdr:row>
      <xdr:rowOff>91077</xdr:rowOff>
    </xdr:to>
    <xdr:sp macro="" textlink="">
      <xdr:nvSpPr>
        <xdr:cNvPr id="528" name="フローチャート: 判断 527">
          <a:extLst>
            <a:ext uri="{FF2B5EF4-FFF2-40B4-BE49-F238E27FC236}">
              <a16:creationId xmlns:a16="http://schemas.microsoft.com/office/drawing/2014/main" id="{52A146CD-C3BD-4C90-82AC-AED048F45598}"/>
            </a:ext>
          </a:extLst>
        </xdr:cNvPr>
        <xdr:cNvSpPr/>
      </xdr:nvSpPr>
      <xdr:spPr>
        <a:xfrm>
          <a:off x="11487150" y="6677932"/>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F32983DB-7EF1-49D8-819F-8D7A1574080E}"/>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E3BF07B2-4A3B-4C12-BD7B-990688FB4B16}"/>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B8BB5312-0A78-47D3-8C9D-6B3E2E06D7AD}"/>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E403E15D-07B3-41D5-BB82-9095A15F25B6}"/>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9BB2AFAA-59BD-4311-BA07-2982FB98F63A}"/>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28666</xdr:rowOff>
    </xdr:from>
    <xdr:to>
      <xdr:col>85</xdr:col>
      <xdr:colOff>177800</xdr:colOff>
      <xdr:row>36</xdr:row>
      <xdr:rowOff>130266</xdr:rowOff>
    </xdr:to>
    <xdr:sp macro="" textlink="">
      <xdr:nvSpPr>
        <xdr:cNvPr id="534" name="楕円 533">
          <a:extLst>
            <a:ext uri="{FF2B5EF4-FFF2-40B4-BE49-F238E27FC236}">
              <a16:creationId xmlns:a16="http://schemas.microsoft.com/office/drawing/2014/main" id="{3B8C7D54-E2C6-4334-AA1D-6EDBFDB0BB95}"/>
            </a:ext>
          </a:extLst>
        </xdr:cNvPr>
        <xdr:cNvSpPr/>
      </xdr:nvSpPr>
      <xdr:spPr>
        <a:xfrm>
          <a:off x="14649450" y="6198961"/>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51543</xdr:rowOff>
    </xdr:from>
    <xdr:ext cx="405111" cy="259045"/>
    <xdr:sp macro="" textlink="">
      <xdr:nvSpPr>
        <xdr:cNvPr id="535" name="【一般廃棄物処理施設】&#10;有形固定資産減価償却率該当値テキスト">
          <a:extLst>
            <a:ext uri="{FF2B5EF4-FFF2-40B4-BE49-F238E27FC236}">
              <a16:creationId xmlns:a16="http://schemas.microsoft.com/office/drawing/2014/main" id="{19D993AB-15AE-46BA-9DC4-B3B9DB004719}"/>
            </a:ext>
          </a:extLst>
        </xdr:cNvPr>
        <xdr:cNvSpPr txBox="1"/>
      </xdr:nvSpPr>
      <xdr:spPr>
        <a:xfrm>
          <a:off x="14742160" y="6056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120106</xdr:rowOff>
    </xdr:from>
    <xdr:to>
      <xdr:col>81</xdr:col>
      <xdr:colOff>101600</xdr:colOff>
      <xdr:row>37</xdr:row>
      <xdr:rowOff>50256</xdr:rowOff>
    </xdr:to>
    <xdr:sp macro="" textlink="">
      <xdr:nvSpPr>
        <xdr:cNvPr id="536" name="楕円 535">
          <a:extLst>
            <a:ext uri="{FF2B5EF4-FFF2-40B4-BE49-F238E27FC236}">
              <a16:creationId xmlns:a16="http://schemas.microsoft.com/office/drawing/2014/main" id="{45E066CB-1CB4-409C-AAD0-5ECC5D3741B7}"/>
            </a:ext>
          </a:extLst>
        </xdr:cNvPr>
        <xdr:cNvSpPr/>
      </xdr:nvSpPr>
      <xdr:spPr>
        <a:xfrm>
          <a:off x="13887450" y="6294211"/>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79466</xdr:rowOff>
    </xdr:from>
    <xdr:to>
      <xdr:col>85</xdr:col>
      <xdr:colOff>127000</xdr:colOff>
      <xdr:row>36</xdr:row>
      <xdr:rowOff>170906</xdr:rowOff>
    </xdr:to>
    <xdr:cxnSp macro="">
      <xdr:nvCxnSpPr>
        <xdr:cNvPr id="537" name="直線コネクタ 536">
          <a:extLst>
            <a:ext uri="{FF2B5EF4-FFF2-40B4-BE49-F238E27FC236}">
              <a16:creationId xmlns:a16="http://schemas.microsoft.com/office/drawing/2014/main" id="{0E8FF711-BF7A-4053-B156-8458B58BA6F6}"/>
            </a:ext>
          </a:extLst>
        </xdr:cNvPr>
        <xdr:cNvCxnSpPr/>
      </xdr:nvCxnSpPr>
      <xdr:spPr>
        <a:xfrm flipV="1">
          <a:off x="13942060" y="6251666"/>
          <a:ext cx="762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38463</xdr:rowOff>
    </xdr:from>
    <xdr:to>
      <xdr:col>76</xdr:col>
      <xdr:colOff>165100</xdr:colOff>
      <xdr:row>40</xdr:row>
      <xdr:rowOff>140063</xdr:rowOff>
    </xdr:to>
    <xdr:sp macro="" textlink="">
      <xdr:nvSpPr>
        <xdr:cNvPr id="538" name="楕円 537">
          <a:extLst>
            <a:ext uri="{FF2B5EF4-FFF2-40B4-BE49-F238E27FC236}">
              <a16:creationId xmlns:a16="http://schemas.microsoft.com/office/drawing/2014/main" id="{F7C85B0A-1B56-42B4-953F-163F5BEBA786}"/>
            </a:ext>
          </a:extLst>
        </xdr:cNvPr>
        <xdr:cNvSpPr/>
      </xdr:nvSpPr>
      <xdr:spPr>
        <a:xfrm>
          <a:off x="13089890" y="6896463"/>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170906</xdr:rowOff>
    </xdr:from>
    <xdr:to>
      <xdr:col>81</xdr:col>
      <xdr:colOff>50800</xdr:colOff>
      <xdr:row>40</xdr:row>
      <xdr:rowOff>89263</xdr:rowOff>
    </xdr:to>
    <xdr:cxnSp macro="">
      <xdr:nvCxnSpPr>
        <xdr:cNvPr id="539" name="直線コネクタ 538">
          <a:extLst>
            <a:ext uri="{FF2B5EF4-FFF2-40B4-BE49-F238E27FC236}">
              <a16:creationId xmlns:a16="http://schemas.microsoft.com/office/drawing/2014/main" id="{D15D60BB-433D-404D-847A-EF4714C49879}"/>
            </a:ext>
          </a:extLst>
        </xdr:cNvPr>
        <xdr:cNvCxnSpPr/>
      </xdr:nvCxnSpPr>
      <xdr:spPr>
        <a:xfrm flipV="1">
          <a:off x="13144500" y="6346916"/>
          <a:ext cx="797560" cy="604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165826</xdr:rowOff>
    </xdr:from>
    <xdr:to>
      <xdr:col>72</xdr:col>
      <xdr:colOff>38100</xdr:colOff>
      <xdr:row>40</xdr:row>
      <xdr:rowOff>95976</xdr:rowOff>
    </xdr:to>
    <xdr:sp macro="" textlink="">
      <xdr:nvSpPr>
        <xdr:cNvPr id="540" name="楕円 539">
          <a:extLst>
            <a:ext uri="{FF2B5EF4-FFF2-40B4-BE49-F238E27FC236}">
              <a16:creationId xmlns:a16="http://schemas.microsoft.com/office/drawing/2014/main" id="{CA9E204E-2176-4FF9-B64D-FC6DE5DD1B73}"/>
            </a:ext>
          </a:extLst>
        </xdr:cNvPr>
        <xdr:cNvSpPr/>
      </xdr:nvSpPr>
      <xdr:spPr>
        <a:xfrm>
          <a:off x="12303760" y="6856186"/>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45176</xdr:rowOff>
    </xdr:from>
    <xdr:to>
      <xdr:col>76</xdr:col>
      <xdr:colOff>114300</xdr:colOff>
      <xdr:row>40</xdr:row>
      <xdr:rowOff>89263</xdr:rowOff>
    </xdr:to>
    <xdr:cxnSp macro="">
      <xdr:nvCxnSpPr>
        <xdr:cNvPr id="541" name="直線コネクタ 540">
          <a:extLst>
            <a:ext uri="{FF2B5EF4-FFF2-40B4-BE49-F238E27FC236}">
              <a16:creationId xmlns:a16="http://schemas.microsoft.com/office/drawing/2014/main" id="{F6196503-3D9D-49A3-9840-4A3AC36CA53E}"/>
            </a:ext>
          </a:extLst>
        </xdr:cNvPr>
        <xdr:cNvCxnSpPr/>
      </xdr:nvCxnSpPr>
      <xdr:spPr>
        <a:xfrm>
          <a:off x="12346940" y="6905081"/>
          <a:ext cx="797560" cy="45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121738</xdr:rowOff>
    </xdr:from>
    <xdr:to>
      <xdr:col>67</xdr:col>
      <xdr:colOff>101600</xdr:colOff>
      <xdr:row>40</xdr:row>
      <xdr:rowOff>51888</xdr:rowOff>
    </xdr:to>
    <xdr:sp macro="" textlink="">
      <xdr:nvSpPr>
        <xdr:cNvPr id="542" name="楕円 541">
          <a:extLst>
            <a:ext uri="{FF2B5EF4-FFF2-40B4-BE49-F238E27FC236}">
              <a16:creationId xmlns:a16="http://schemas.microsoft.com/office/drawing/2014/main" id="{363C990F-3891-433F-B003-E23E21EC408B}"/>
            </a:ext>
          </a:extLst>
        </xdr:cNvPr>
        <xdr:cNvSpPr/>
      </xdr:nvSpPr>
      <xdr:spPr>
        <a:xfrm>
          <a:off x="11487150" y="6810193"/>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1088</xdr:rowOff>
    </xdr:from>
    <xdr:to>
      <xdr:col>71</xdr:col>
      <xdr:colOff>177800</xdr:colOff>
      <xdr:row>40</xdr:row>
      <xdr:rowOff>45176</xdr:rowOff>
    </xdr:to>
    <xdr:cxnSp macro="">
      <xdr:nvCxnSpPr>
        <xdr:cNvPr id="543" name="直線コネクタ 542">
          <a:extLst>
            <a:ext uri="{FF2B5EF4-FFF2-40B4-BE49-F238E27FC236}">
              <a16:creationId xmlns:a16="http://schemas.microsoft.com/office/drawing/2014/main" id="{034EAF95-8378-405D-8C1C-0AE66511160B}"/>
            </a:ext>
          </a:extLst>
        </xdr:cNvPr>
        <xdr:cNvCxnSpPr/>
      </xdr:nvCxnSpPr>
      <xdr:spPr>
        <a:xfrm>
          <a:off x="11541760" y="6859088"/>
          <a:ext cx="805180" cy="45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69142</xdr:rowOff>
    </xdr:from>
    <xdr:ext cx="405111" cy="259045"/>
    <xdr:sp macro="" textlink="">
      <xdr:nvSpPr>
        <xdr:cNvPr id="544" name="n_1aveValue【一般廃棄物処理施設】&#10;有形固定資産減価償却率">
          <a:extLst>
            <a:ext uri="{FF2B5EF4-FFF2-40B4-BE49-F238E27FC236}">
              <a16:creationId xmlns:a16="http://schemas.microsoft.com/office/drawing/2014/main" id="{85BF8C5A-F760-48A9-BBEB-B2AFF2977DD5}"/>
            </a:ext>
          </a:extLst>
        </xdr:cNvPr>
        <xdr:cNvSpPr txBox="1"/>
      </xdr:nvSpPr>
      <xdr:spPr>
        <a:xfrm>
          <a:off x="13738234" y="6753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130464</xdr:rowOff>
    </xdr:from>
    <xdr:ext cx="405111" cy="259045"/>
    <xdr:sp macro="" textlink="">
      <xdr:nvSpPr>
        <xdr:cNvPr id="545" name="n_2aveValue【一般廃棄物処理施設】&#10;有形固定資産減価償却率">
          <a:extLst>
            <a:ext uri="{FF2B5EF4-FFF2-40B4-BE49-F238E27FC236}">
              <a16:creationId xmlns:a16="http://schemas.microsoft.com/office/drawing/2014/main" id="{0A296E38-4967-4C76-AF75-618C0F6CFA34}"/>
            </a:ext>
          </a:extLst>
        </xdr:cNvPr>
        <xdr:cNvSpPr txBox="1"/>
      </xdr:nvSpPr>
      <xdr:spPr>
        <a:xfrm>
          <a:off x="12957184" y="6477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88010</xdr:rowOff>
    </xdr:from>
    <xdr:ext cx="405111" cy="259045"/>
    <xdr:sp macro="" textlink="">
      <xdr:nvSpPr>
        <xdr:cNvPr id="546" name="n_3aveValue【一般廃棄物処理施設】&#10;有形固定資産減価償却率">
          <a:extLst>
            <a:ext uri="{FF2B5EF4-FFF2-40B4-BE49-F238E27FC236}">
              <a16:creationId xmlns:a16="http://schemas.microsoft.com/office/drawing/2014/main" id="{00DAB652-4CBA-4E6A-B975-8A013808F61C}"/>
            </a:ext>
          </a:extLst>
        </xdr:cNvPr>
        <xdr:cNvSpPr txBox="1"/>
      </xdr:nvSpPr>
      <xdr:spPr>
        <a:xfrm>
          <a:off x="12171054" y="6435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107604</xdr:rowOff>
    </xdr:from>
    <xdr:ext cx="405111" cy="259045"/>
    <xdr:sp macro="" textlink="">
      <xdr:nvSpPr>
        <xdr:cNvPr id="547" name="n_4aveValue【一般廃棄物処理施設】&#10;有形固定資産減価償却率">
          <a:extLst>
            <a:ext uri="{FF2B5EF4-FFF2-40B4-BE49-F238E27FC236}">
              <a16:creationId xmlns:a16="http://schemas.microsoft.com/office/drawing/2014/main" id="{B7274C10-6702-4D8B-8C2B-CF6A7DD30BC5}"/>
            </a:ext>
          </a:extLst>
        </xdr:cNvPr>
        <xdr:cNvSpPr txBox="1"/>
      </xdr:nvSpPr>
      <xdr:spPr>
        <a:xfrm>
          <a:off x="11354444" y="64493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66783</xdr:rowOff>
    </xdr:from>
    <xdr:ext cx="405111" cy="259045"/>
    <xdr:sp macro="" textlink="">
      <xdr:nvSpPr>
        <xdr:cNvPr id="548" name="n_1mainValue【一般廃棄物処理施設】&#10;有形固定資産減価償却率">
          <a:extLst>
            <a:ext uri="{FF2B5EF4-FFF2-40B4-BE49-F238E27FC236}">
              <a16:creationId xmlns:a16="http://schemas.microsoft.com/office/drawing/2014/main" id="{1991DDBB-96F7-48C0-BC80-866FC259657B}"/>
            </a:ext>
          </a:extLst>
        </xdr:cNvPr>
        <xdr:cNvSpPr txBox="1"/>
      </xdr:nvSpPr>
      <xdr:spPr>
        <a:xfrm>
          <a:off x="13738234" y="6065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131190</xdr:rowOff>
    </xdr:from>
    <xdr:ext cx="405111" cy="259045"/>
    <xdr:sp macro="" textlink="">
      <xdr:nvSpPr>
        <xdr:cNvPr id="549" name="n_2mainValue【一般廃棄物処理施設】&#10;有形固定資産減価償却率">
          <a:extLst>
            <a:ext uri="{FF2B5EF4-FFF2-40B4-BE49-F238E27FC236}">
              <a16:creationId xmlns:a16="http://schemas.microsoft.com/office/drawing/2014/main" id="{3AB65FEE-102D-44B4-AEA8-DB76C190FDCD}"/>
            </a:ext>
          </a:extLst>
        </xdr:cNvPr>
        <xdr:cNvSpPr txBox="1"/>
      </xdr:nvSpPr>
      <xdr:spPr>
        <a:xfrm>
          <a:off x="12957184" y="6993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87103</xdr:rowOff>
    </xdr:from>
    <xdr:ext cx="405111" cy="259045"/>
    <xdr:sp macro="" textlink="">
      <xdr:nvSpPr>
        <xdr:cNvPr id="550" name="n_3mainValue【一般廃棄物処理施設】&#10;有形固定資産減価償却率">
          <a:extLst>
            <a:ext uri="{FF2B5EF4-FFF2-40B4-BE49-F238E27FC236}">
              <a16:creationId xmlns:a16="http://schemas.microsoft.com/office/drawing/2014/main" id="{F99AF21F-B4B6-4E06-9D18-9D92199D9BBE}"/>
            </a:ext>
          </a:extLst>
        </xdr:cNvPr>
        <xdr:cNvSpPr txBox="1"/>
      </xdr:nvSpPr>
      <xdr:spPr>
        <a:xfrm>
          <a:off x="12171054" y="6947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43015</xdr:rowOff>
    </xdr:from>
    <xdr:ext cx="405111" cy="259045"/>
    <xdr:sp macro="" textlink="">
      <xdr:nvSpPr>
        <xdr:cNvPr id="551" name="n_4mainValue【一般廃棄物処理施設】&#10;有形固定資産減価償却率">
          <a:extLst>
            <a:ext uri="{FF2B5EF4-FFF2-40B4-BE49-F238E27FC236}">
              <a16:creationId xmlns:a16="http://schemas.microsoft.com/office/drawing/2014/main" id="{ECAF8ABC-AFF6-4B35-BAD9-30C988E55672}"/>
            </a:ext>
          </a:extLst>
        </xdr:cNvPr>
        <xdr:cNvSpPr txBox="1"/>
      </xdr:nvSpPr>
      <xdr:spPr>
        <a:xfrm>
          <a:off x="11354444" y="6902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2" name="正方形/長方形 551">
          <a:extLst>
            <a:ext uri="{FF2B5EF4-FFF2-40B4-BE49-F238E27FC236}">
              <a16:creationId xmlns:a16="http://schemas.microsoft.com/office/drawing/2014/main" id="{AF4B5489-638D-4900-8A38-2C715350B5DC}"/>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3" name="正方形/長方形 552">
          <a:extLst>
            <a:ext uri="{FF2B5EF4-FFF2-40B4-BE49-F238E27FC236}">
              <a16:creationId xmlns:a16="http://schemas.microsoft.com/office/drawing/2014/main" id="{AD247F7D-54EA-4339-ABC1-440B84850E0B}"/>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4" name="正方形/長方形 553">
          <a:extLst>
            <a:ext uri="{FF2B5EF4-FFF2-40B4-BE49-F238E27FC236}">
              <a16:creationId xmlns:a16="http://schemas.microsoft.com/office/drawing/2014/main" id="{ED733763-A1B3-4736-8EA5-50FF8DD579D2}"/>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5" name="正方形/長方形 554">
          <a:extLst>
            <a:ext uri="{FF2B5EF4-FFF2-40B4-BE49-F238E27FC236}">
              <a16:creationId xmlns:a16="http://schemas.microsoft.com/office/drawing/2014/main" id="{424FC2D2-4FFA-4CC9-9845-F8BE76D7639B}"/>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6" name="正方形/長方形 555">
          <a:extLst>
            <a:ext uri="{FF2B5EF4-FFF2-40B4-BE49-F238E27FC236}">
              <a16:creationId xmlns:a16="http://schemas.microsoft.com/office/drawing/2014/main" id="{3FCF1D53-CEB7-4BAB-88CD-6A43A887CDA2}"/>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7" name="正方形/長方形 556">
          <a:extLst>
            <a:ext uri="{FF2B5EF4-FFF2-40B4-BE49-F238E27FC236}">
              <a16:creationId xmlns:a16="http://schemas.microsoft.com/office/drawing/2014/main" id="{DC5E7745-61EE-45AD-91CB-7FD2F65A4354}"/>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8" name="正方形/長方形 557">
          <a:extLst>
            <a:ext uri="{FF2B5EF4-FFF2-40B4-BE49-F238E27FC236}">
              <a16:creationId xmlns:a16="http://schemas.microsoft.com/office/drawing/2014/main" id="{51B4B081-064D-45A5-B22D-F0353792862C}"/>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9" name="正方形/長方形 558">
          <a:extLst>
            <a:ext uri="{FF2B5EF4-FFF2-40B4-BE49-F238E27FC236}">
              <a16:creationId xmlns:a16="http://schemas.microsoft.com/office/drawing/2014/main" id="{7F45985E-B284-442D-9151-8F12D9D083C1}"/>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0" name="テキスト ボックス 559">
          <a:extLst>
            <a:ext uri="{FF2B5EF4-FFF2-40B4-BE49-F238E27FC236}">
              <a16:creationId xmlns:a16="http://schemas.microsoft.com/office/drawing/2014/main" id="{1A69FB9E-EF4D-4AD9-81A6-7D1F24F26330}"/>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1" name="直線コネクタ 560">
          <a:extLst>
            <a:ext uri="{FF2B5EF4-FFF2-40B4-BE49-F238E27FC236}">
              <a16:creationId xmlns:a16="http://schemas.microsoft.com/office/drawing/2014/main" id="{5FDA0133-7750-49A6-97CF-7D0C48B5345B}"/>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2" name="直線コネクタ 561">
          <a:extLst>
            <a:ext uri="{FF2B5EF4-FFF2-40B4-BE49-F238E27FC236}">
              <a16:creationId xmlns:a16="http://schemas.microsoft.com/office/drawing/2014/main" id="{2C79252E-B7FF-4861-BFA5-F10B144989C7}"/>
            </a:ext>
          </a:extLst>
        </xdr:cNvPr>
        <xdr:cNvCxnSpPr/>
      </xdr:nvCxnSpPr>
      <xdr:spPr>
        <a:xfrm>
          <a:off x="16459200" y="71589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3" name="テキスト ボックス 562">
          <a:extLst>
            <a:ext uri="{FF2B5EF4-FFF2-40B4-BE49-F238E27FC236}">
              <a16:creationId xmlns:a16="http://schemas.microsoft.com/office/drawing/2014/main" id="{C18ED465-8D01-4838-A4AC-A4F036192493}"/>
            </a:ext>
          </a:extLst>
        </xdr:cNvPr>
        <xdr:cNvSpPr txBox="1"/>
      </xdr:nvSpPr>
      <xdr:spPr>
        <a:xfrm>
          <a:off x="16252324" y="702248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4" name="直線コネクタ 563">
          <a:extLst>
            <a:ext uri="{FF2B5EF4-FFF2-40B4-BE49-F238E27FC236}">
              <a16:creationId xmlns:a16="http://schemas.microsoft.com/office/drawing/2014/main" id="{E2DBE7E9-A13D-4E1B-9403-E19F03041174}"/>
            </a:ext>
          </a:extLst>
        </xdr:cNvPr>
        <xdr:cNvCxnSpPr/>
      </xdr:nvCxnSpPr>
      <xdr:spPr>
        <a:xfrm>
          <a:off x="16459200" y="670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5" name="テキスト ボックス 564">
          <a:extLst>
            <a:ext uri="{FF2B5EF4-FFF2-40B4-BE49-F238E27FC236}">
              <a16:creationId xmlns:a16="http://schemas.microsoft.com/office/drawing/2014/main" id="{0C3B4F64-B434-420C-8AA6-13FF9A34D900}"/>
            </a:ext>
          </a:extLst>
        </xdr:cNvPr>
        <xdr:cNvSpPr txBox="1"/>
      </xdr:nvSpPr>
      <xdr:spPr>
        <a:xfrm>
          <a:off x="15943791" y="65652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6" name="直線コネクタ 565">
          <a:extLst>
            <a:ext uri="{FF2B5EF4-FFF2-40B4-BE49-F238E27FC236}">
              <a16:creationId xmlns:a16="http://schemas.microsoft.com/office/drawing/2014/main" id="{A0C17CC5-3895-458E-8613-2DB8BEBA0DEF}"/>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7" name="テキスト ボックス 566">
          <a:extLst>
            <a:ext uri="{FF2B5EF4-FFF2-40B4-BE49-F238E27FC236}">
              <a16:creationId xmlns:a16="http://schemas.microsoft.com/office/drawing/2014/main" id="{032BE84C-BE1A-4AA3-A9D7-BE7996DCBFAF}"/>
            </a:ext>
          </a:extLst>
        </xdr:cNvPr>
        <xdr:cNvSpPr txBox="1"/>
      </xdr:nvSpPr>
      <xdr:spPr>
        <a:xfrm>
          <a:off x="15943791" y="61042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8" name="直線コネクタ 567">
          <a:extLst>
            <a:ext uri="{FF2B5EF4-FFF2-40B4-BE49-F238E27FC236}">
              <a16:creationId xmlns:a16="http://schemas.microsoft.com/office/drawing/2014/main" id="{5AFA2EB8-E283-4F2B-9A90-FCFF73B20521}"/>
            </a:ext>
          </a:extLst>
        </xdr:cNvPr>
        <xdr:cNvCxnSpPr/>
      </xdr:nvCxnSpPr>
      <xdr:spPr>
        <a:xfrm>
          <a:off x="16459200" y="57873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9" name="テキスト ボックス 568">
          <a:extLst>
            <a:ext uri="{FF2B5EF4-FFF2-40B4-BE49-F238E27FC236}">
              <a16:creationId xmlns:a16="http://schemas.microsoft.com/office/drawing/2014/main" id="{B385DB49-AFE5-4CEC-9A7D-220101B0E3C7}"/>
            </a:ext>
          </a:extLst>
        </xdr:cNvPr>
        <xdr:cNvSpPr txBox="1"/>
      </xdr:nvSpPr>
      <xdr:spPr>
        <a:xfrm>
          <a:off x="15943791" y="56508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D3E90F2A-691C-4595-A9B1-B5FC0FF338F6}"/>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a:extLst>
            <a:ext uri="{FF2B5EF4-FFF2-40B4-BE49-F238E27FC236}">
              <a16:creationId xmlns:a16="http://schemas.microsoft.com/office/drawing/2014/main" id="{647C5054-68B2-4605-BD40-6FEEEFEC6816}"/>
            </a:ext>
          </a:extLst>
        </xdr:cNvPr>
        <xdr:cNvSpPr txBox="1"/>
      </xdr:nvSpPr>
      <xdr:spPr>
        <a:xfrm>
          <a:off x="15943791" y="5193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a:extLst>
            <a:ext uri="{FF2B5EF4-FFF2-40B4-BE49-F238E27FC236}">
              <a16:creationId xmlns:a16="http://schemas.microsoft.com/office/drawing/2014/main" id="{65E04504-D8C5-4BAF-A993-439896400F63}"/>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35</xdr:row>
      <xdr:rowOff>7691</xdr:rowOff>
    </xdr:from>
    <xdr:to>
      <xdr:col>116</xdr:col>
      <xdr:colOff>62864</xdr:colOff>
      <xdr:row>41</xdr:row>
      <xdr:rowOff>124113</xdr:rowOff>
    </xdr:to>
    <xdr:cxnSp macro="">
      <xdr:nvCxnSpPr>
        <xdr:cNvPr id="573" name="直線コネクタ 572">
          <a:extLst>
            <a:ext uri="{FF2B5EF4-FFF2-40B4-BE49-F238E27FC236}">
              <a16:creationId xmlns:a16="http://schemas.microsoft.com/office/drawing/2014/main" id="{33D49404-CAF8-48E6-A803-CEC5627EB40D}"/>
            </a:ext>
          </a:extLst>
        </xdr:cNvPr>
        <xdr:cNvCxnSpPr/>
      </xdr:nvCxnSpPr>
      <xdr:spPr>
        <a:xfrm flipV="1">
          <a:off x="19947254" y="6010346"/>
          <a:ext cx="0" cy="11451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127940</xdr:rowOff>
    </xdr:from>
    <xdr:ext cx="469744" cy="259045"/>
    <xdr:sp macro="" textlink="">
      <xdr:nvSpPr>
        <xdr:cNvPr id="574" name="【一般廃棄物処理施設】&#10;一人当たり有形固定資産（償却資産）額最小値テキスト">
          <a:extLst>
            <a:ext uri="{FF2B5EF4-FFF2-40B4-BE49-F238E27FC236}">
              <a16:creationId xmlns:a16="http://schemas.microsoft.com/office/drawing/2014/main" id="{9271D847-DD96-45FA-B384-EAF90E1FCB08}"/>
            </a:ext>
          </a:extLst>
        </xdr:cNvPr>
        <xdr:cNvSpPr txBox="1"/>
      </xdr:nvSpPr>
      <xdr:spPr>
        <a:xfrm>
          <a:off x="19985990" y="7161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124113</xdr:rowOff>
    </xdr:from>
    <xdr:to>
      <xdr:col>116</xdr:col>
      <xdr:colOff>152400</xdr:colOff>
      <xdr:row>41</xdr:row>
      <xdr:rowOff>124113</xdr:rowOff>
    </xdr:to>
    <xdr:cxnSp macro="">
      <xdr:nvCxnSpPr>
        <xdr:cNvPr id="575" name="直線コネクタ 574">
          <a:extLst>
            <a:ext uri="{FF2B5EF4-FFF2-40B4-BE49-F238E27FC236}">
              <a16:creationId xmlns:a16="http://schemas.microsoft.com/office/drawing/2014/main" id="{B6EB06F1-F716-4EFE-86DB-5C496B211290}"/>
            </a:ext>
          </a:extLst>
        </xdr:cNvPr>
        <xdr:cNvCxnSpPr/>
      </xdr:nvCxnSpPr>
      <xdr:spPr>
        <a:xfrm>
          <a:off x="19885660" y="71554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125818</xdr:rowOff>
    </xdr:from>
    <xdr:ext cx="599010" cy="259045"/>
    <xdr:sp macro="" textlink="">
      <xdr:nvSpPr>
        <xdr:cNvPr id="576" name="【一般廃棄物処理施設】&#10;一人当たり有形固定資産（償却資産）額最大値テキスト">
          <a:extLst>
            <a:ext uri="{FF2B5EF4-FFF2-40B4-BE49-F238E27FC236}">
              <a16:creationId xmlns:a16="http://schemas.microsoft.com/office/drawing/2014/main" id="{D5E9E22E-2CAB-497E-8FE5-71650E1A55AE}"/>
            </a:ext>
          </a:extLst>
        </xdr:cNvPr>
        <xdr:cNvSpPr txBox="1"/>
      </xdr:nvSpPr>
      <xdr:spPr>
        <a:xfrm>
          <a:off x="19985990" y="57874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504,969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35</xdr:row>
      <xdr:rowOff>7691</xdr:rowOff>
    </xdr:from>
    <xdr:to>
      <xdr:col>116</xdr:col>
      <xdr:colOff>152400</xdr:colOff>
      <xdr:row>35</xdr:row>
      <xdr:rowOff>7691</xdr:rowOff>
    </xdr:to>
    <xdr:cxnSp macro="">
      <xdr:nvCxnSpPr>
        <xdr:cNvPr id="577" name="直線コネクタ 576">
          <a:extLst>
            <a:ext uri="{FF2B5EF4-FFF2-40B4-BE49-F238E27FC236}">
              <a16:creationId xmlns:a16="http://schemas.microsoft.com/office/drawing/2014/main" id="{AB22DEAE-5D66-4F8B-B772-83967D39EA9A}"/>
            </a:ext>
          </a:extLst>
        </xdr:cNvPr>
        <xdr:cNvCxnSpPr/>
      </xdr:nvCxnSpPr>
      <xdr:spPr>
        <a:xfrm>
          <a:off x="19885660" y="60103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129875</xdr:rowOff>
    </xdr:from>
    <xdr:ext cx="599010" cy="259045"/>
    <xdr:sp macro="" textlink="">
      <xdr:nvSpPr>
        <xdr:cNvPr id="578" name="【一般廃棄物処理施設】&#10;一人当たり有形固定資産（償却資産）額平均値テキスト">
          <a:extLst>
            <a:ext uri="{FF2B5EF4-FFF2-40B4-BE49-F238E27FC236}">
              <a16:creationId xmlns:a16="http://schemas.microsoft.com/office/drawing/2014/main" id="{81A1725B-50CB-407F-AAB4-4B2E58163E4A}"/>
            </a:ext>
          </a:extLst>
        </xdr:cNvPr>
        <xdr:cNvSpPr txBox="1"/>
      </xdr:nvSpPr>
      <xdr:spPr>
        <a:xfrm>
          <a:off x="19985990" y="68202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151448</xdr:rowOff>
    </xdr:from>
    <xdr:to>
      <xdr:col>116</xdr:col>
      <xdr:colOff>114300</xdr:colOff>
      <xdr:row>40</xdr:row>
      <xdr:rowOff>81598</xdr:rowOff>
    </xdr:to>
    <xdr:sp macro="" textlink="">
      <xdr:nvSpPr>
        <xdr:cNvPr id="579" name="フローチャート: 判断 578">
          <a:extLst>
            <a:ext uri="{FF2B5EF4-FFF2-40B4-BE49-F238E27FC236}">
              <a16:creationId xmlns:a16="http://schemas.microsoft.com/office/drawing/2014/main" id="{C0C941E3-43D6-4646-AFF1-921DB3993B35}"/>
            </a:ext>
          </a:extLst>
        </xdr:cNvPr>
        <xdr:cNvSpPr/>
      </xdr:nvSpPr>
      <xdr:spPr>
        <a:xfrm>
          <a:off x="19904710" y="6837998"/>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153564</xdr:rowOff>
    </xdr:from>
    <xdr:to>
      <xdr:col>112</xdr:col>
      <xdr:colOff>38100</xdr:colOff>
      <xdr:row>40</xdr:row>
      <xdr:rowOff>83714</xdr:rowOff>
    </xdr:to>
    <xdr:sp macro="" textlink="">
      <xdr:nvSpPr>
        <xdr:cNvPr id="580" name="フローチャート: 判断 579">
          <a:extLst>
            <a:ext uri="{FF2B5EF4-FFF2-40B4-BE49-F238E27FC236}">
              <a16:creationId xmlns:a16="http://schemas.microsoft.com/office/drawing/2014/main" id="{C9A7967B-8750-49D8-B1C1-CFC7AA4BC761}"/>
            </a:ext>
          </a:extLst>
        </xdr:cNvPr>
        <xdr:cNvSpPr/>
      </xdr:nvSpPr>
      <xdr:spPr>
        <a:xfrm>
          <a:off x="19161760" y="6840114"/>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6326</xdr:rowOff>
    </xdr:from>
    <xdr:to>
      <xdr:col>107</xdr:col>
      <xdr:colOff>101600</xdr:colOff>
      <xdr:row>40</xdr:row>
      <xdr:rowOff>107926</xdr:rowOff>
    </xdr:to>
    <xdr:sp macro="" textlink="">
      <xdr:nvSpPr>
        <xdr:cNvPr id="581" name="フローチャート: 判断 580">
          <a:extLst>
            <a:ext uri="{FF2B5EF4-FFF2-40B4-BE49-F238E27FC236}">
              <a16:creationId xmlns:a16="http://schemas.microsoft.com/office/drawing/2014/main" id="{9EF612AB-5B1C-420E-9E40-53CCA5F87F01}"/>
            </a:ext>
          </a:extLst>
        </xdr:cNvPr>
        <xdr:cNvSpPr/>
      </xdr:nvSpPr>
      <xdr:spPr>
        <a:xfrm>
          <a:off x="18345150" y="6866231"/>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8735</xdr:rowOff>
    </xdr:from>
    <xdr:to>
      <xdr:col>102</xdr:col>
      <xdr:colOff>165100</xdr:colOff>
      <xdr:row>40</xdr:row>
      <xdr:rowOff>110335</xdr:rowOff>
    </xdr:to>
    <xdr:sp macro="" textlink="">
      <xdr:nvSpPr>
        <xdr:cNvPr id="582" name="フローチャート: 判断 581">
          <a:extLst>
            <a:ext uri="{FF2B5EF4-FFF2-40B4-BE49-F238E27FC236}">
              <a16:creationId xmlns:a16="http://schemas.microsoft.com/office/drawing/2014/main" id="{B79FC869-7353-4703-8C2B-1B2BA8E73F43}"/>
            </a:ext>
          </a:extLst>
        </xdr:cNvPr>
        <xdr:cNvSpPr/>
      </xdr:nvSpPr>
      <xdr:spPr>
        <a:xfrm>
          <a:off x="17547590" y="6868640"/>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156386</xdr:rowOff>
    </xdr:from>
    <xdr:to>
      <xdr:col>98</xdr:col>
      <xdr:colOff>38100</xdr:colOff>
      <xdr:row>40</xdr:row>
      <xdr:rowOff>86536</xdr:rowOff>
    </xdr:to>
    <xdr:sp macro="" textlink="">
      <xdr:nvSpPr>
        <xdr:cNvPr id="583" name="フローチャート: 判断 582">
          <a:extLst>
            <a:ext uri="{FF2B5EF4-FFF2-40B4-BE49-F238E27FC236}">
              <a16:creationId xmlns:a16="http://schemas.microsoft.com/office/drawing/2014/main" id="{F938F7A0-2BF5-4E34-8DCB-86E18331C99B}"/>
            </a:ext>
          </a:extLst>
        </xdr:cNvPr>
        <xdr:cNvSpPr/>
      </xdr:nvSpPr>
      <xdr:spPr>
        <a:xfrm>
          <a:off x="16761460" y="684484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0E7E043E-6A15-42C3-8270-57FE675E56FF}"/>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118CABC1-0415-4FED-A144-367C1B1D1A47}"/>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5444E03B-D501-4878-B000-C13E8115940F}"/>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F651B34E-9092-422F-91C1-87185CC3A220}"/>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F868C5A1-3656-4A26-BC3E-3DD5B467FF01}"/>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45839</xdr:rowOff>
    </xdr:from>
    <xdr:to>
      <xdr:col>116</xdr:col>
      <xdr:colOff>114300</xdr:colOff>
      <xdr:row>35</xdr:row>
      <xdr:rowOff>147439</xdr:rowOff>
    </xdr:to>
    <xdr:sp macro="" textlink="">
      <xdr:nvSpPr>
        <xdr:cNvPr id="589" name="楕円 588">
          <a:extLst>
            <a:ext uri="{FF2B5EF4-FFF2-40B4-BE49-F238E27FC236}">
              <a16:creationId xmlns:a16="http://schemas.microsoft.com/office/drawing/2014/main" id="{E3841854-8009-4A45-9EF0-3FEE6D819046}"/>
            </a:ext>
          </a:extLst>
        </xdr:cNvPr>
        <xdr:cNvSpPr/>
      </xdr:nvSpPr>
      <xdr:spPr>
        <a:xfrm>
          <a:off x="19904710" y="6048494"/>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34</xdr:row>
      <xdr:rowOff>132216</xdr:rowOff>
    </xdr:from>
    <xdr:ext cx="599010" cy="259045"/>
    <xdr:sp macro="" textlink="">
      <xdr:nvSpPr>
        <xdr:cNvPr id="590" name="【一般廃棄物処理施設】&#10;一人当たり有形固定資産（償却資産）額該当値テキスト">
          <a:extLst>
            <a:ext uri="{FF2B5EF4-FFF2-40B4-BE49-F238E27FC236}">
              <a16:creationId xmlns:a16="http://schemas.microsoft.com/office/drawing/2014/main" id="{8012DE72-6F8B-4F98-93D9-79F63BBF48DD}"/>
            </a:ext>
          </a:extLst>
        </xdr:cNvPr>
        <xdr:cNvSpPr txBox="1"/>
      </xdr:nvSpPr>
      <xdr:spPr>
        <a:xfrm>
          <a:off x="19985990" y="5965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466,059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85527</xdr:rowOff>
    </xdr:from>
    <xdr:to>
      <xdr:col>112</xdr:col>
      <xdr:colOff>38100</xdr:colOff>
      <xdr:row>37</xdr:row>
      <xdr:rowOff>15677</xdr:rowOff>
    </xdr:to>
    <xdr:sp macro="" textlink="">
      <xdr:nvSpPr>
        <xdr:cNvPr id="591" name="楕円 590">
          <a:extLst>
            <a:ext uri="{FF2B5EF4-FFF2-40B4-BE49-F238E27FC236}">
              <a16:creationId xmlns:a16="http://schemas.microsoft.com/office/drawing/2014/main" id="{6FB9366E-911B-4ACA-9D19-8280F7406E83}"/>
            </a:ext>
          </a:extLst>
        </xdr:cNvPr>
        <xdr:cNvSpPr/>
      </xdr:nvSpPr>
      <xdr:spPr>
        <a:xfrm>
          <a:off x="19161760" y="6259632"/>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35</xdr:row>
      <xdr:rowOff>96639</xdr:rowOff>
    </xdr:from>
    <xdr:to>
      <xdr:col>116</xdr:col>
      <xdr:colOff>63500</xdr:colOff>
      <xdr:row>36</xdr:row>
      <xdr:rowOff>136327</xdr:rowOff>
    </xdr:to>
    <xdr:cxnSp macro="">
      <xdr:nvCxnSpPr>
        <xdr:cNvPr id="592" name="直線コネクタ 591">
          <a:extLst>
            <a:ext uri="{FF2B5EF4-FFF2-40B4-BE49-F238E27FC236}">
              <a16:creationId xmlns:a16="http://schemas.microsoft.com/office/drawing/2014/main" id="{E7EB15C4-555A-4199-ABDC-DAD4F2BFF8BB}"/>
            </a:ext>
          </a:extLst>
        </xdr:cNvPr>
        <xdr:cNvCxnSpPr/>
      </xdr:nvCxnSpPr>
      <xdr:spPr>
        <a:xfrm flipV="1">
          <a:off x="19204940" y="6093579"/>
          <a:ext cx="742950" cy="211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51381</xdr:rowOff>
    </xdr:from>
    <xdr:to>
      <xdr:col>107</xdr:col>
      <xdr:colOff>101600</xdr:colOff>
      <xdr:row>40</xdr:row>
      <xdr:rowOff>152981</xdr:rowOff>
    </xdr:to>
    <xdr:sp macro="" textlink="">
      <xdr:nvSpPr>
        <xdr:cNvPr id="593" name="楕円 592">
          <a:extLst>
            <a:ext uri="{FF2B5EF4-FFF2-40B4-BE49-F238E27FC236}">
              <a16:creationId xmlns:a16="http://schemas.microsoft.com/office/drawing/2014/main" id="{7234BFCA-1BE1-47FC-B297-5ACFF6AAA858}"/>
            </a:ext>
          </a:extLst>
        </xdr:cNvPr>
        <xdr:cNvSpPr/>
      </xdr:nvSpPr>
      <xdr:spPr>
        <a:xfrm>
          <a:off x="18345150" y="6913191"/>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136327</xdr:rowOff>
    </xdr:from>
    <xdr:to>
      <xdr:col>111</xdr:col>
      <xdr:colOff>177800</xdr:colOff>
      <xdr:row>40</xdr:row>
      <xdr:rowOff>102181</xdr:rowOff>
    </xdr:to>
    <xdr:cxnSp macro="">
      <xdr:nvCxnSpPr>
        <xdr:cNvPr id="594" name="直線コネクタ 593">
          <a:extLst>
            <a:ext uri="{FF2B5EF4-FFF2-40B4-BE49-F238E27FC236}">
              <a16:creationId xmlns:a16="http://schemas.microsoft.com/office/drawing/2014/main" id="{9D78307D-37A2-4108-88DE-AACD9B5EC13F}"/>
            </a:ext>
          </a:extLst>
        </xdr:cNvPr>
        <xdr:cNvCxnSpPr/>
      </xdr:nvCxnSpPr>
      <xdr:spPr>
        <a:xfrm flipV="1">
          <a:off x="18399760" y="6304717"/>
          <a:ext cx="805180" cy="651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55466</xdr:rowOff>
    </xdr:from>
    <xdr:to>
      <xdr:col>102</xdr:col>
      <xdr:colOff>165100</xdr:colOff>
      <xdr:row>40</xdr:row>
      <xdr:rowOff>157066</xdr:rowOff>
    </xdr:to>
    <xdr:sp macro="" textlink="">
      <xdr:nvSpPr>
        <xdr:cNvPr id="595" name="楕円 594">
          <a:extLst>
            <a:ext uri="{FF2B5EF4-FFF2-40B4-BE49-F238E27FC236}">
              <a16:creationId xmlns:a16="http://schemas.microsoft.com/office/drawing/2014/main" id="{2DD4D3A1-FD94-462D-95A5-9F4F99C3AA64}"/>
            </a:ext>
          </a:extLst>
        </xdr:cNvPr>
        <xdr:cNvSpPr/>
      </xdr:nvSpPr>
      <xdr:spPr>
        <a:xfrm>
          <a:off x="17547590" y="6917276"/>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102181</xdr:rowOff>
    </xdr:from>
    <xdr:to>
      <xdr:col>107</xdr:col>
      <xdr:colOff>50800</xdr:colOff>
      <xdr:row>40</xdr:row>
      <xdr:rowOff>106266</xdr:rowOff>
    </xdr:to>
    <xdr:cxnSp macro="">
      <xdr:nvCxnSpPr>
        <xdr:cNvPr id="596" name="直線コネクタ 595">
          <a:extLst>
            <a:ext uri="{FF2B5EF4-FFF2-40B4-BE49-F238E27FC236}">
              <a16:creationId xmlns:a16="http://schemas.microsoft.com/office/drawing/2014/main" id="{EB3364F4-5104-4F68-BDD2-E1ED7720A5B2}"/>
            </a:ext>
          </a:extLst>
        </xdr:cNvPr>
        <xdr:cNvCxnSpPr/>
      </xdr:nvCxnSpPr>
      <xdr:spPr>
        <a:xfrm flipV="1">
          <a:off x="17602200" y="6956371"/>
          <a:ext cx="797560" cy="5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59560</xdr:rowOff>
    </xdr:from>
    <xdr:to>
      <xdr:col>98</xdr:col>
      <xdr:colOff>38100</xdr:colOff>
      <xdr:row>40</xdr:row>
      <xdr:rowOff>161160</xdr:rowOff>
    </xdr:to>
    <xdr:sp macro="" textlink="">
      <xdr:nvSpPr>
        <xdr:cNvPr id="597" name="楕円 596">
          <a:extLst>
            <a:ext uri="{FF2B5EF4-FFF2-40B4-BE49-F238E27FC236}">
              <a16:creationId xmlns:a16="http://schemas.microsoft.com/office/drawing/2014/main" id="{7EF16384-9CCA-4B24-A69A-873D7E59DDEA}"/>
            </a:ext>
          </a:extLst>
        </xdr:cNvPr>
        <xdr:cNvSpPr/>
      </xdr:nvSpPr>
      <xdr:spPr>
        <a:xfrm>
          <a:off x="16761460" y="6913750"/>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106266</xdr:rowOff>
    </xdr:from>
    <xdr:to>
      <xdr:col>102</xdr:col>
      <xdr:colOff>114300</xdr:colOff>
      <xdr:row>40</xdr:row>
      <xdr:rowOff>110360</xdr:rowOff>
    </xdr:to>
    <xdr:cxnSp macro="">
      <xdr:nvCxnSpPr>
        <xdr:cNvPr id="598" name="直線コネクタ 597">
          <a:extLst>
            <a:ext uri="{FF2B5EF4-FFF2-40B4-BE49-F238E27FC236}">
              <a16:creationId xmlns:a16="http://schemas.microsoft.com/office/drawing/2014/main" id="{1FFAD6F7-FD4C-4F45-8A0C-2CC423D2EE69}"/>
            </a:ext>
          </a:extLst>
        </xdr:cNvPr>
        <xdr:cNvCxnSpPr/>
      </xdr:nvCxnSpPr>
      <xdr:spPr>
        <a:xfrm flipV="1">
          <a:off x="16804640" y="6962361"/>
          <a:ext cx="797560" cy="4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40</xdr:row>
      <xdr:rowOff>74841</xdr:rowOff>
    </xdr:from>
    <xdr:ext cx="599010" cy="259045"/>
    <xdr:sp macro="" textlink="">
      <xdr:nvSpPr>
        <xdr:cNvPr id="599" name="n_1aveValue【一般廃棄物処理施設】&#10;一人当たり有形固定資産（償却資産）額">
          <a:extLst>
            <a:ext uri="{FF2B5EF4-FFF2-40B4-BE49-F238E27FC236}">
              <a16:creationId xmlns:a16="http://schemas.microsoft.com/office/drawing/2014/main" id="{1770ECAC-3E5F-41C7-AAE0-627BA00A144E}"/>
            </a:ext>
          </a:extLst>
        </xdr:cNvPr>
        <xdr:cNvSpPr txBox="1"/>
      </xdr:nvSpPr>
      <xdr:spPr>
        <a:xfrm>
          <a:off x="18919405" y="6932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124453</xdr:rowOff>
    </xdr:from>
    <xdr:ext cx="599010" cy="259045"/>
    <xdr:sp macro="" textlink="">
      <xdr:nvSpPr>
        <xdr:cNvPr id="600" name="n_2aveValue【一般廃棄物処理施設】&#10;一人当たり有形固定資産（償却資産）額">
          <a:extLst>
            <a:ext uri="{FF2B5EF4-FFF2-40B4-BE49-F238E27FC236}">
              <a16:creationId xmlns:a16="http://schemas.microsoft.com/office/drawing/2014/main" id="{8C715141-3687-4AB3-A0B4-3FD977FF3173}"/>
            </a:ext>
          </a:extLst>
        </xdr:cNvPr>
        <xdr:cNvSpPr txBox="1"/>
      </xdr:nvSpPr>
      <xdr:spPr>
        <a:xfrm>
          <a:off x="18138355" y="6641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126862</xdr:rowOff>
    </xdr:from>
    <xdr:ext cx="599010" cy="259045"/>
    <xdr:sp macro="" textlink="">
      <xdr:nvSpPr>
        <xdr:cNvPr id="601" name="n_3aveValue【一般廃棄物処理施設】&#10;一人当たり有形固定資産（償却資産）額">
          <a:extLst>
            <a:ext uri="{FF2B5EF4-FFF2-40B4-BE49-F238E27FC236}">
              <a16:creationId xmlns:a16="http://schemas.microsoft.com/office/drawing/2014/main" id="{938EED8B-C95B-4BB6-8D19-D1CB13F55E21}"/>
            </a:ext>
          </a:extLst>
        </xdr:cNvPr>
        <xdr:cNvSpPr txBox="1"/>
      </xdr:nvSpPr>
      <xdr:spPr>
        <a:xfrm>
          <a:off x="17323650" y="6645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103063</xdr:rowOff>
    </xdr:from>
    <xdr:ext cx="599010" cy="259045"/>
    <xdr:sp macro="" textlink="">
      <xdr:nvSpPr>
        <xdr:cNvPr id="602" name="n_4aveValue【一般廃棄物処理施設】&#10;一人当たり有形固定資産（償却資産）額">
          <a:extLst>
            <a:ext uri="{FF2B5EF4-FFF2-40B4-BE49-F238E27FC236}">
              <a16:creationId xmlns:a16="http://schemas.microsoft.com/office/drawing/2014/main" id="{9EAF0296-C250-440A-AE69-A313193766A5}"/>
            </a:ext>
          </a:extLst>
        </xdr:cNvPr>
        <xdr:cNvSpPr txBox="1"/>
      </xdr:nvSpPr>
      <xdr:spPr>
        <a:xfrm>
          <a:off x="16526090" y="6616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35</xdr:row>
      <xdr:rowOff>32204</xdr:rowOff>
    </xdr:from>
    <xdr:ext cx="599010" cy="259045"/>
    <xdr:sp macro="" textlink="">
      <xdr:nvSpPr>
        <xdr:cNvPr id="603" name="n_1mainValue【一般廃棄物処理施設】&#10;一人当たり有形固定資産（償却資産）額">
          <a:extLst>
            <a:ext uri="{FF2B5EF4-FFF2-40B4-BE49-F238E27FC236}">
              <a16:creationId xmlns:a16="http://schemas.microsoft.com/office/drawing/2014/main" id="{A480DE41-A4B8-48DD-8C1A-EFBA4698A004}"/>
            </a:ext>
          </a:extLst>
        </xdr:cNvPr>
        <xdr:cNvSpPr txBox="1"/>
      </xdr:nvSpPr>
      <xdr:spPr>
        <a:xfrm>
          <a:off x="18919405" y="6031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144108</xdr:rowOff>
    </xdr:from>
    <xdr:ext cx="534377" cy="259045"/>
    <xdr:sp macro="" textlink="">
      <xdr:nvSpPr>
        <xdr:cNvPr id="604" name="n_2mainValue【一般廃棄物処理施設】&#10;一人当たり有形固定資産（償却資産）額">
          <a:extLst>
            <a:ext uri="{FF2B5EF4-FFF2-40B4-BE49-F238E27FC236}">
              <a16:creationId xmlns:a16="http://schemas.microsoft.com/office/drawing/2014/main" id="{F1A3796B-A875-460B-8AF2-DE4618C1FFC7}"/>
            </a:ext>
          </a:extLst>
        </xdr:cNvPr>
        <xdr:cNvSpPr txBox="1"/>
      </xdr:nvSpPr>
      <xdr:spPr>
        <a:xfrm>
          <a:off x="18170671" y="7000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148193</xdr:rowOff>
    </xdr:from>
    <xdr:ext cx="534377" cy="259045"/>
    <xdr:sp macro="" textlink="">
      <xdr:nvSpPr>
        <xdr:cNvPr id="605" name="n_3mainValue【一般廃棄物処理施設】&#10;一人当たり有形固定資産（償却資産）額">
          <a:extLst>
            <a:ext uri="{FF2B5EF4-FFF2-40B4-BE49-F238E27FC236}">
              <a16:creationId xmlns:a16="http://schemas.microsoft.com/office/drawing/2014/main" id="{7D32906D-C71C-49F7-9501-6D8B1D3CC136}"/>
            </a:ext>
          </a:extLst>
        </xdr:cNvPr>
        <xdr:cNvSpPr txBox="1"/>
      </xdr:nvSpPr>
      <xdr:spPr>
        <a:xfrm>
          <a:off x="17354061" y="7004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152287</xdr:rowOff>
    </xdr:from>
    <xdr:ext cx="534377" cy="259045"/>
    <xdr:sp macro="" textlink="">
      <xdr:nvSpPr>
        <xdr:cNvPr id="606" name="n_4mainValue【一般廃棄物処理施設】&#10;一人当たり有形固定資産（償却資産）額">
          <a:extLst>
            <a:ext uri="{FF2B5EF4-FFF2-40B4-BE49-F238E27FC236}">
              <a16:creationId xmlns:a16="http://schemas.microsoft.com/office/drawing/2014/main" id="{D15EFB90-708D-47A8-8138-9D8F861B33EC}"/>
            </a:ext>
          </a:extLst>
        </xdr:cNvPr>
        <xdr:cNvSpPr txBox="1"/>
      </xdr:nvSpPr>
      <xdr:spPr>
        <a:xfrm>
          <a:off x="16556501" y="7010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9A6FB9C4-FDD1-4B56-A095-8625D09809D5}"/>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6C0CABF5-5043-4CA0-B47C-6D4733F221CF}"/>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91CA5AD0-8AC2-4C72-8E59-7A45928E781C}"/>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34409604-6A42-4C8B-9AE1-D03F55D0773E}"/>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B7B9679F-305D-474A-AE69-FFFE935CA602}"/>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001D065B-A742-40A7-BC37-1ABF72D8E285}"/>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21E3AFF7-7CD3-4E45-BCE2-C81D93CAB05C}"/>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CB071622-070C-4DE1-9D02-CC13A37DBC00}"/>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F13DAE38-7375-4689-8B7D-17CB4CE4E33B}"/>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5E412348-4945-4EFC-9966-87521BA95BEB}"/>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a:extLst>
            <a:ext uri="{FF2B5EF4-FFF2-40B4-BE49-F238E27FC236}">
              <a16:creationId xmlns:a16="http://schemas.microsoft.com/office/drawing/2014/main" id="{E7EDB494-8BF4-46FE-A129-0F0D6958E9C3}"/>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8" name="直線コネクタ 617">
          <a:extLst>
            <a:ext uri="{FF2B5EF4-FFF2-40B4-BE49-F238E27FC236}">
              <a16:creationId xmlns:a16="http://schemas.microsoft.com/office/drawing/2014/main" id="{47EE06C0-7FDF-4E79-AF65-2E118EA8D4C7}"/>
            </a:ext>
          </a:extLst>
        </xdr:cNvPr>
        <xdr:cNvCxnSpPr/>
      </xdr:nvCxnSpPr>
      <xdr:spPr>
        <a:xfrm>
          <a:off x="1120394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9" name="テキスト ボックス 618">
          <a:extLst>
            <a:ext uri="{FF2B5EF4-FFF2-40B4-BE49-F238E27FC236}">
              <a16:creationId xmlns:a16="http://schemas.microsoft.com/office/drawing/2014/main" id="{85659E3E-A016-4177-8D47-7F63F50398A5}"/>
            </a:ext>
          </a:extLst>
        </xdr:cNvPr>
        <xdr:cNvSpPr txBox="1"/>
      </xdr:nvSpPr>
      <xdr:spPr>
        <a:xfrm>
          <a:off x="10801531"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20" name="直線コネクタ 619">
          <a:extLst>
            <a:ext uri="{FF2B5EF4-FFF2-40B4-BE49-F238E27FC236}">
              <a16:creationId xmlns:a16="http://schemas.microsoft.com/office/drawing/2014/main" id="{9D7E27B2-88C3-4D76-9F2E-1909061D79B1}"/>
            </a:ext>
          </a:extLst>
        </xdr:cNvPr>
        <xdr:cNvCxnSpPr/>
      </xdr:nvCxnSpPr>
      <xdr:spPr>
        <a:xfrm>
          <a:off x="1120394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1" name="テキスト ボックス 620">
          <a:extLst>
            <a:ext uri="{FF2B5EF4-FFF2-40B4-BE49-F238E27FC236}">
              <a16:creationId xmlns:a16="http://schemas.microsoft.com/office/drawing/2014/main" id="{B89693F5-7FCD-45C2-9F5A-8B5F56C29AC9}"/>
            </a:ext>
          </a:extLst>
        </xdr:cNvPr>
        <xdr:cNvSpPr txBox="1"/>
      </xdr:nvSpPr>
      <xdr:spPr>
        <a:xfrm>
          <a:off x="1084279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2" name="直線コネクタ 621">
          <a:extLst>
            <a:ext uri="{FF2B5EF4-FFF2-40B4-BE49-F238E27FC236}">
              <a16:creationId xmlns:a16="http://schemas.microsoft.com/office/drawing/2014/main" id="{2A3EA339-1D0F-4649-AF7A-36F81AD48FCB}"/>
            </a:ext>
          </a:extLst>
        </xdr:cNvPr>
        <xdr:cNvCxnSpPr/>
      </xdr:nvCxnSpPr>
      <xdr:spPr>
        <a:xfrm>
          <a:off x="1120394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3" name="テキスト ボックス 622">
          <a:extLst>
            <a:ext uri="{FF2B5EF4-FFF2-40B4-BE49-F238E27FC236}">
              <a16:creationId xmlns:a16="http://schemas.microsoft.com/office/drawing/2014/main" id="{458F4B45-9C04-46A0-B12F-DDBC67E70C84}"/>
            </a:ext>
          </a:extLst>
        </xdr:cNvPr>
        <xdr:cNvSpPr txBox="1"/>
      </xdr:nvSpPr>
      <xdr:spPr>
        <a:xfrm>
          <a:off x="1084279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4" name="直線コネクタ 623">
          <a:extLst>
            <a:ext uri="{FF2B5EF4-FFF2-40B4-BE49-F238E27FC236}">
              <a16:creationId xmlns:a16="http://schemas.microsoft.com/office/drawing/2014/main" id="{3BF30581-07F4-4882-A830-8107E147BD3F}"/>
            </a:ext>
          </a:extLst>
        </xdr:cNvPr>
        <xdr:cNvCxnSpPr/>
      </xdr:nvCxnSpPr>
      <xdr:spPr>
        <a:xfrm>
          <a:off x="1120394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5" name="テキスト ボックス 624">
          <a:extLst>
            <a:ext uri="{FF2B5EF4-FFF2-40B4-BE49-F238E27FC236}">
              <a16:creationId xmlns:a16="http://schemas.microsoft.com/office/drawing/2014/main" id="{3FA04099-93D5-414D-A3C4-59EFDE105806}"/>
            </a:ext>
          </a:extLst>
        </xdr:cNvPr>
        <xdr:cNvSpPr txBox="1"/>
      </xdr:nvSpPr>
      <xdr:spPr>
        <a:xfrm>
          <a:off x="1084279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6" name="直線コネクタ 625">
          <a:extLst>
            <a:ext uri="{FF2B5EF4-FFF2-40B4-BE49-F238E27FC236}">
              <a16:creationId xmlns:a16="http://schemas.microsoft.com/office/drawing/2014/main" id="{7F395928-E307-4452-803D-A75B789CB82C}"/>
            </a:ext>
          </a:extLst>
        </xdr:cNvPr>
        <xdr:cNvCxnSpPr/>
      </xdr:nvCxnSpPr>
      <xdr:spPr>
        <a:xfrm>
          <a:off x="1120394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7" name="テキスト ボックス 626">
          <a:extLst>
            <a:ext uri="{FF2B5EF4-FFF2-40B4-BE49-F238E27FC236}">
              <a16:creationId xmlns:a16="http://schemas.microsoft.com/office/drawing/2014/main" id="{BBA47E38-04DB-4D42-B79D-E6B531D7FC23}"/>
            </a:ext>
          </a:extLst>
        </xdr:cNvPr>
        <xdr:cNvSpPr txBox="1"/>
      </xdr:nvSpPr>
      <xdr:spPr>
        <a:xfrm>
          <a:off x="1084279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8" name="直線コネクタ 627">
          <a:extLst>
            <a:ext uri="{FF2B5EF4-FFF2-40B4-BE49-F238E27FC236}">
              <a16:creationId xmlns:a16="http://schemas.microsoft.com/office/drawing/2014/main" id="{27E030F2-63E5-47C7-ADD7-A0085C4EB829}"/>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9" name="テキスト ボックス 628">
          <a:extLst>
            <a:ext uri="{FF2B5EF4-FFF2-40B4-BE49-F238E27FC236}">
              <a16:creationId xmlns:a16="http://schemas.microsoft.com/office/drawing/2014/main" id="{43AF8B25-E621-40B0-B1BE-83CED09D6892}"/>
            </a:ext>
          </a:extLst>
        </xdr:cNvPr>
        <xdr:cNvSpPr txBox="1"/>
      </xdr:nvSpPr>
      <xdr:spPr>
        <a:xfrm>
          <a:off x="1090500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0" name="【保健センター・保健所】&#10;有形固定資産減価償却率グラフ枠">
          <a:extLst>
            <a:ext uri="{FF2B5EF4-FFF2-40B4-BE49-F238E27FC236}">
              <a16:creationId xmlns:a16="http://schemas.microsoft.com/office/drawing/2014/main" id="{8AE92094-B05C-4284-AF94-4E3C3F466854}"/>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54</xdr:row>
      <xdr:rowOff>154305</xdr:rowOff>
    </xdr:from>
    <xdr:to>
      <xdr:col>85</xdr:col>
      <xdr:colOff>126364</xdr:colOff>
      <xdr:row>63</xdr:row>
      <xdr:rowOff>161925</xdr:rowOff>
    </xdr:to>
    <xdr:cxnSp macro="">
      <xdr:nvCxnSpPr>
        <xdr:cNvPr id="631" name="直線コネクタ 630">
          <a:extLst>
            <a:ext uri="{FF2B5EF4-FFF2-40B4-BE49-F238E27FC236}">
              <a16:creationId xmlns:a16="http://schemas.microsoft.com/office/drawing/2014/main" id="{DEB25989-ADC7-4138-9D5B-2F0684D423AC}"/>
            </a:ext>
          </a:extLst>
        </xdr:cNvPr>
        <xdr:cNvCxnSpPr/>
      </xdr:nvCxnSpPr>
      <xdr:spPr>
        <a:xfrm flipV="1">
          <a:off x="14703424" y="9412605"/>
          <a:ext cx="0" cy="1552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165752</xdr:rowOff>
    </xdr:from>
    <xdr:ext cx="405111" cy="259045"/>
    <xdr:sp macro="" textlink="">
      <xdr:nvSpPr>
        <xdr:cNvPr id="632" name="【保健センター・保健所】&#10;有形固定資産減価償却率最小値テキスト">
          <a:extLst>
            <a:ext uri="{FF2B5EF4-FFF2-40B4-BE49-F238E27FC236}">
              <a16:creationId xmlns:a16="http://schemas.microsoft.com/office/drawing/2014/main" id="{BBC16E2B-AD6C-475C-BE8A-099CEFE9FC6B}"/>
            </a:ext>
          </a:extLst>
        </xdr:cNvPr>
        <xdr:cNvSpPr txBox="1"/>
      </xdr:nvSpPr>
      <xdr:spPr>
        <a:xfrm>
          <a:off x="14742160" y="10970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161925</xdr:rowOff>
    </xdr:from>
    <xdr:to>
      <xdr:col>86</xdr:col>
      <xdr:colOff>25400</xdr:colOff>
      <xdr:row>63</xdr:row>
      <xdr:rowOff>161925</xdr:rowOff>
    </xdr:to>
    <xdr:cxnSp macro="">
      <xdr:nvCxnSpPr>
        <xdr:cNvPr id="633" name="直線コネクタ 632">
          <a:extLst>
            <a:ext uri="{FF2B5EF4-FFF2-40B4-BE49-F238E27FC236}">
              <a16:creationId xmlns:a16="http://schemas.microsoft.com/office/drawing/2014/main" id="{B72B2BAF-9D24-4483-BB24-25C5ED843040}"/>
            </a:ext>
          </a:extLst>
        </xdr:cNvPr>
        <xdr:cNvCxnSpPr/>
      </xdr:nvCxnSpPr>
      <xdr:spPr>
        <a:xfrm>
          <a:off x="14611350" y="109651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100982</xdr:rowOff>
    </xdr:from>
    <xdr:ext cx="405111" cy="259045"/>
    <xdr:sp macro="" textlink="">
      <xdr:nvSpPr>
        <xdr:cNvPr id="634" name="【保健センター・保健所】&#10;有形固定資産減価償却率最大値テキスト">
          <a:extLst>
            <a:ext uri="{FF2B5EF4-FFF2-40B4-BE49-F238E27FC236}">
              <a16:creationId xmlns:a16="http://schemas.microsoft.com/office/drawing/2014/main" id="{98926809-FB1D-4799-8B57-BC1FDB9D4254}"/>
            </a:ext>
          </a:extLst>
        </xdr:cNvPr>
        <xdr:cNvSpPr txBox="1"/>
      </xdr:nvSpPr>
      <xdr:spPr>
        <a:xfrm>
          <a:off x="14742160" y="9184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154305</xdr:rowOff>
    </xdr:from>
    <xdr:to>
      <xdr:col>86</xdr:col>
      <xdr:colOff>25400</xdr:colOff>
      <xdr:row>54</xdr:row>
      <xdr:rowOff>154305</xdr:rowOff>
    </xdr:to>
    <xdr:cxnSp macro="">
      <xdr:nvCxnSpPr>
        <xdr:cNvPr id="635" name="直線コネクタ 634">
          <a:extLst>
            <a:ext uri="{FF2B5EF4-FFF2-40B4-BE49-F238E27FC236}">
              <a16:creationId xmlns:a16="http://schemas.microsoft.com/office/drawing/2014/main" id="{5EE70B6D-57C7-4512-8F5D-942BDB40FFF8}"/>
            </a:ext>
          </a:extLst>
        </xdr:cNvPr>
        <xdr:cNvCxnSpPr/>
      </xdr:nvCxnSpPr>
      <xdr:spPr>
        <a:xfrm>
          <a:off x="14611350" y="94126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53992</xdr:rowOff>
    </xdr:from>
    <xdr:ext cx="405111" cy="259045"/>
    <xdr:sp macro="" textlink="">
      <xdr:nvSpPr>
        <xdr:cNvPr id="636" name="【保健センター・保健所】&#10;有形固定資産減価償却率平均値テキスト">
          <a:extLst>
            <a:ext uri="{FF2B5EF4-FFF2-40B4-BE49-F238E27FC236}">
              <a16:creationId xmlns:a16="http://schemas.microsoft.com/office/drawing/2014/main" id="{7D1DA2D7-A639-44C2-A94D-F31B6563544D}"/>
            </a:ext>
          </a:extLst>
        </xdr:cNvPr>
        <xdr:cNvSpPr txBox="1"/>
      </xdr:nvSpPr>
      <xdr:spPr>
        <a:xfrm>
          <a:off x="14742160" y="100019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31115</xdr:rowOff>
    </xdr:from>
    <xdr:to>
      <xdr:col>85</xdr:col>
      <xdr:colOff>177800</xdr:colOff>
      <xdr:row>59</xdr:row>
      <xdr:rowOff>132715</xdr:rowOff>
    </xdr:to>
    <xdr:sp macro="" textlink="">
      <xdr:nvSpPr>
        <xdr:cNvPr id="637" name="フローチャート: 判断 636">
          <a:extLst>
            <a:ext uri="{FF2B5EF4-FFF2-40B4-BE49-F238E27FC236}">
              <a16:creationId xmlns:a16="http://schemas.microsoft.com/office/drawing/2014/main" id="{DF61C98F-C1CF-4029-8685-246E2430EBD5}"/>
            </a:ext>
          </a:extLst>
        </xdr:cNvPr>
        <xdr:cNvSpPr/>
      </xdr:nvSpPr>
      <xdr:spPr>
        <a:xfrm>
          <a:off x="14649450" y="1014476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4445</xdr:rowOff>
    </xdr:from>
    <xdr:to>
      <xdr:col>81</xdr:col>
      <xdr:colOff>101600</xdr:colOff>
      <xdr:row>59</xdr:row>
      <xdr:rowOff>106045</xdr:rowOff>
    </xdr:to>
    <xdr:sp macro="" textlink="">
      <xdr:nvSpPr>
        <xdr:cNvPr id="638" name="フローチャート: 判断 637">
          <a:extLst>
            <a:ext uri="{FF2B5EF4-FFF2-40B4-BE49-F238E27FC236}">
              <a16:creationId xmlns:a16="http://schemas.microsoft.com/office/drawing/2014/main" id="{003C00FB-5A33-406F-AF54-BFFA80A1DD3D}"/>
            </a:ext>
          </a:extLst>
        </xdr:cNvPr>
        <xdr:cNvSpPr/>
      </xdr:nvSpPr>
      <xdr:spPr>
        <a:xfrm>
          <a:off x="13887450" y="1012190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10160</xdr:rowOff>
    </xdr:from>
    <xdr:to>
      <xdr:col>76</xdr:col>
      <xdr:colOff>165100</xdr:colOff>
      <xdr:row>59</xdr:row>
      <xdr:rowOff>111760</xdr:rowOff>
    </xdr:to>
    <xdr:sp macro="" textlink="">
      <xdr:nvSpPr>
        <xdr:cNvPr id="639" name="フローチャート: 判断 638">
          <a:extLst>
            <a:ext uri="{FF2B5EF4-FFF2-40B4-BE49-F238E27FC236}">
              <a16:creationId xmlns:a16="http://schemas.microsoft.com/office/drawing/2014/main" id="{DB1049A8-B6A7-45BB-9949-0B42BDBF94E4}"/>
            </a:ext>
          </a:extLst>
        </xdr:cNvPr>
        <xdr:cNvSpPr/>
      </xdr:nvSpPr>
      <xdr:spPr>
        <a:xfrm>
          <a:off x="13089890" y="10127615"/>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130175</xdr:rowOff>
    </xdr:from>
    <xdr:to>
      <xdr:col>72</xdr:col>
      <xdr:colOff>38100</xdr:colOff>
      <xdr:row>59</xdr:row>
      <xdr:rowOff>60325</xdr:rowOff>
    </xdr:to>
    <xdr:sp macro="" textlink="">
      <xdr:nvSpPr>
        <xdr:cNvPr id="640" name="フローチャート: 判断 639">
          <a:extLst>
            <a:ext uri="{FF2B5EF4-FFF2-40B4-BE49-F238E27FC236}">
              <a16:creationId xmlns:a16="http://schemas.microsoft.com/office/drawing/2014/main" id="{03366791-50E9-49C8-92B6-1C20D6EA3B20}"/>
            </a:ext>
          </a:extLst>
        </xdr:cNvPr>
        <xdr:cNvSpPr/>
      </xdr:nvSpPr>
      <xdr:spPr>
        <a:xfrm>
          <a:off x="12303760" y="10078085"/>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124460</xdr:rowOff>
    </xdr:from>
    <xdr:to>
      <xdr:col>67</xdr:col>
      <xdr:colOff>101600</xdr:colOff>
      <xdr:row>59</xdr:row>
      <xdr:rowOff>54610</xdr:rowOff>
    </xdr:to>
    <xdr:sp macro="" textlink="">
      <xdr:nvSpPr>
        <xdr:cNvPr id="641" name="フローチャート: 判断 640">
          <a:extLst>
            <a:ext uri="{FF2B5EF4-FFF2-40B4-BE49-F238E27FC236}">
              <a16:creationId xmlns:a16="http://schemas.microsoft.com/office/drawing/2014/main" id="{3F67DD74-9E47-46E9-AA77-D39218361508}"/>
            </a:ext>
          </a:extLst>
        </xdr:cNvPr>
        <xdr:cNvSpPr/>
      </xdr:nvSpPr>
      <xdr:spPr>
        <a:xfrm>
          <a:off x="11487150" y="1007046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1F562712-53AA-491B-AD42-DB8C97546DC1}"/>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2BC3621C-05D9-484B-95AD-17A39E9BFE56}"/>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EA36C79A-3871-496E-A77C-2FD21DEDAB32}"/>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0BEF1297-4AA0-4DEF-97AA-CD7AD1379C6D}"/>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4D1F76BE-3991-4C4B-87AF-AAAB8D304796}"/>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133985</xdr:rowOff>
    </xdr:from>
    <xdr:to>
      <xdr:col>85</xdr:col>
      <xdr:colOff>177800</xdr:colOff>
      <xdr:row>62</xdr:row>
      <xdr:rowOff>64135</xdr:rowOff>
    </xdr:to>
    <xdr:sp macro="" textlink="">
      <xdr:nvSpPr>
        <xdr:cNvPr id="647" name="楕円 646">
          <a:extLst>
            <a:ext uri="{FF2B5EF4-FFF2-40B4-BE49-F238E27FC236}">
              <a16:creationId xmlns:a16="http://schemas.microsoft.com/office/drawing/2014/main" id="{FBF0C297-7163-4CFF-8705-45A1D1680184}"/>
            </a:ext>
          </a:extLst>
        </xdr:cNvPr>
        <xdr:cNvSpPr/>
      </xdr:nvSpPr>
      <xdr:spPr>
        <a:xfrm>
          <a:off x="14649450" y="1058862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112412</xdr:rowOff>
    </xdr:from>
    <xdr:ext cx="405111" cy="259045"/>
    <xdr:sp macro="" textlink="">
      <xdr:nvSpPr>
        <xdr:cNvPr id="648" name="【保健センター・保健所】&#10;有形固定資産減価償却率該当値テキスト">
          <a:extLst>
            <a:ext uri="{FF2B5EF4-FFF2-40B4-BE49-F238E27FC236}">
              <a16:creationId xmlns:a16="http://schemas.microsoft.com/office/drawing/2014/main" id="{AEF68581-FF14-442D-A5E4-6B258BF06055}"/>
            </a:ext>
          </a:extLst>
        </xdr:cNvPr>
        <xdr:cNvSpPr txBox="1"/>
      </xdr:nvSpPr>
      <xdr:spPr>
        <a:xfrm>
          <a:off x="14742160" y="10570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101600</xdr:rowOff>
    </xdr:from>
    <xdr:to>
      <xdr:col>81</xdr:col>
      <xdr:colOff>101600</xdr:colOff>
      <xdr:row>62</xdr:row>
      <xdr:rowOff>31750</xdr:rowOff>
    </xdr:to>
    <xdr:sp macro="" textlink="">
      <xdr:nvSpPr>
        <xdr:cNvPr id="649" name="楕円 648">
          <a:extLst>
            <a:ext uri="{FF2B5EF4-FFF2-40B4-BE49-F238E27FC236}">
              <a16:creationId xmlns:a16="http://schemas.microsoft.com/office/drawing/2014/main" id="{8105EBC9-A18D-41B9-BE7D-EE3118B68940}"/>
            </a:ext>
          </a:extLst>
        </xdr:cNvPr>
        <xdr:cNvSpPr/>
      </xdr:nvSpPr>
      <xdr:spPr>
        <a:xfrm>
          <a:off x="13887450" y="1055624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152400</xdr:rowOff>
    </xdr:from>
    <xdr:to>
      <xdr:col>85</xdr:col>
      <xdr:colOff>127000</xdr:colOff>
      <xdr:row>62</xdr:row>
      <xdr:rowOff>13335</xdr:rowOff>
    </xdr:to>
    <xdr:cxnSp macro="">
      <xdr:nvCxnSpPr>
        <xdr:cNvPr id="650" name="直線コネクタ 649">
          <a:extLst>
            <a:ext uri="{FF2B5EF4-FFF2-40B4-BE49-F238E27FC236}">
              <a16:creationId xmlns:a16="http://schemas.microsoft.com/office/drawing/2014/main" id="{390B8B3D-EF1B-45B1-84EA-F681E06AEE81}"/>
            </a:ext>
          </a:extLst>
        </xdr:cNvPr>
        <xdr:cNvCxnSpPr/>
      </xdr:nvCxnSpPr>
      <xdr:spPr>
        <a:xfrm>
          <a:off x="13942060" y="10610850"/>
          <a:ext cx="762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15875</xdr:rowOff>
    </xdr:from>
    <xdr:to>
      <xdr:col>76</xdr:col>
      <xdr:colOff>165100</xdr:colOff>
      <xdr:row>61</xdr:row>
      <xdr:rowOff>117475</xdr:rowOff>
    </xdr:to>
    <xdr:sp macro="" textlink="">
      <xdr:nvSpPr>
        <xdr:cNvPr id="651" name="楕円 650">
          <a:extLst>
            <a:ext uri="{FF2B5EF4-FFF2-40B4-BE49-F238E27FC236}">
              <a16:creationId xmlns:a16="http://schemas.microsoft.com/office/drawing/2014/main" id="{ED02F0DF-BA52-44E5-80C9-E142D2F8EC34}"/>
            </a:ext>
          </a:extLst>
        </xdr:cNvPr>
        <xdr:cNvSpPr/>
      </xdr:nvSpPr>
      <xdr:spPr>
        <a:xfrm>
          <a:off x="13089890" y="10478135"/>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66675</xdr:rowOff>
    </xdr:from>
    <xdr:to>
      <xdr:col>81</xdr:col>
      <xdr:colOff>50800</xdr:colOff>
      <xdr:row>61</xdr:row>
      <xdr:rowOff>152400</xdr:rowOff>
    </xdr:to>
    <xdr:cxnSp macro="">
      <xdr:nvCxnSpPr>
        <xdr:cNvPr id="652" name="直線コネクタ 651">
          <a:extLst>
            <a:ext uri="{FF2B5EF4-FFF2-40B4-BE49-F238E27FC236}">
              <a16:creationId xmlns:a16="http://schemas.microsoft.com/office/drawing/2014/main" id="{4F66814C-31DD-436E-82E7-4B89984CF183}"/>
            </a:ext>
          </a:extLst>
        </xdr:cNvPr>
        <xdr:cNvCxnSpPr/>
      </xdr:nvCxnSpPr>
      <xdr:spPr>
        <a:xfrm>
          <a:off x="13144500" y="10523220"/>
          <a:ext cx="79756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151130</xdr:rowOff>
    </xdr:from>
    <xdr:to>
      <xdr:col>72</xdr:col>
      <xdr:colOff>38100</xdr:colOff>
      <xdr:row>61</xdr:row>
      <xdr:rowOff>81280</xdr:rowOff>
    </xdr:to>
    <xdr:sp macro="" textlink="">
      <xdr:nvSpPr>
        <xdr:cNvPr id="653" name="楕円 652">
          <a:extLst>
            <a:ext uri="{FF2B5EF4-FFF2-40B4-BE49-F238E27FC236}">
              <a16:creationId xmlns:a16="http://schemas.microsoft.com/office/drawing/2014/main" id="{C1B3230D-A7FC-48A6-AA5D-796482B1A5D9}"/>
            </a:ext>
          </a:extLst>
        </xdr:cNvPr>
        <xdr:cNvSpPr/>
      </xdr:nvSpPr>
      <xdr:spPr>
        <a:xfrm>
          <a:off x="12303760" y="1043813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30480</xdr:rowOff>
    </xdr:from>
    <xdr:to>
      <xdr:col>76</xdr:col>
      <xdr:colOff>114300</xdr:colOff>
      <xdr:row>61</xdr:row>
      <xdr:rowOff>66675</xdr:rowOff>
    </xdr:to>
    <xdr:cxnSp macro="">
      <xdr:nvCxnSpPr>
        <xdr:cNvPr id="654" name="直線コネクタ 653">
          <a:extLst>
            <a:ext uri="{FF2B5EF4-FFF2-40B4-BE49-F238E27FC236}">
              <a16:creationId xmlns:a16="http://schemas.microsoft.com/office/drawing/2014/main" id="{02E453C8-B989-4993-BC6F-945440142C27}"/>
            </a:ext>
          </a:extLst>
        </xdr:cNvPr>
        <xdr:cNvCxnSpPr/>
      </xdr:nvCxnSpPr>
      <xdr:spPr>
        <a:xfrm>
          <a:off x="12346940" y="10487025"/>
          <a:ext cx="79756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111125</xdr:rowOff>
    </xdr:from>
    <xdr:to>
      <xdr:col>67</xdr:col>
      <xdr:colOff>101600</xdr:colOff>
      <xdr:row>61</xdr:row>
      <xdr:rowOff>41275</xdr:rowOff>
    </xdr:to>
    <xdr:sp macro="" textlink="">
      <xdr:nvSpPr>
        <xdr:cNvPr id="655" name="楕円 654">
          <a:extLst>
            <a:ext uri="{FF2B5EF4-FFF2-40B4-BE49-F238E27FC236}">
              <a16:creationId xmlns:a16="http://schemas.microsoft.com/office/drawing/2014/main" id="{5AF24C76-345A-420B-B7FC-13FD7C430B37}"/>
            </a:ext>
          </a:extLst>
        </xdr:cNvPr>
        <xdr:cNvSpPr/>
      </xdr:nvSpPr>
      <xdr:spPr>
        <a:xfrm>
          <a:off x="11487150" y="1039812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161925</xdr:rowOff>
    </xdr:from>
    <xdr:to>
      <xdr:col>71</xdr:col>
      <xdr:colOff>177800</xdr:colOff>
      <xdr:row>61</xdr:row>
      <xdr:rowOff>30480</xdr:rowOff>
    </xdr:to>
    <xdr:cxnSp macro="">
      <xdr:nvCxnSpPr>
        <xdr:cNvPr id="656" name="直線コネクタ 655">
          <a:extLst>
            <a:ext uri="{FF2B5EF4-FFF2-40B4-BE49-F238E27FC236}">
              <a16:creationId xmlns:a16="http://schemas.microsoft.com/office/drawing/2014/main" id="{7E6C1064-E223-4A8F-803F-C7C4E07DE41D}"/>
            </a:ext>
          </a:extLst>
        </xdr:cNvPr>
        <xdr:cNvCxnSpPr/>
      </xdr:nvCxnSpPr>
      <xdr:spPr>
        <a:xfrm>
          <a:off x="11541760" y="10450830"/>
          <a:ext cx="80518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122572</xdr:rowOff>
    </xdr:from>
    <xdr:ext cx="405111" cy="259045"/>
    <xdr:sp macro="" textlink="">
      <xdr:nvSpPr>
        <xdr:cNvPr id="657" name="n_1aveValue【保健センター・保健所】&#10;有形固定資産減価償却率">
          <a:extLst>
            <a:ext uri="{FF2B5EF4-FFF2-40B4-BE49-F238E27FC236}">
              <a16:creationId xmlns:a16="http://schemas.microsoft.com/office/drawing/2014/main" id="{8E45F7CB-DC96-49F5-AA68-4A58C9F68227}"/>
            </a:ext>
          </a:extLst>
        </xdr:cNvPr>
        <xdr:cNvSpPr txBox="1"/>
      </xdr:nvSpPr>
      <xdr:spPr>
        <a:xfrm>
          <a:off x="13738234" y="989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128287</xdr:rowOff>
    </xdr:from>
    <xdr:ext cx="405111" cy="259045"/>
    <xdr:sp macro="" textlink="">
      <xdr:nvSpPr>
        <xdr:cNvPr id="658" name="n_2aveValue【保健センター・保健所】&#10;有形固定資産減価償却率">
          <a:extLst>
            <a:ext uri="{FF2B5EF4-FFF2-40B4-BE49-F238E27FC236}">
              <a16:creationId xmlns:a16="http://schemas.microsoft.com/office/drawing/2014/main" id="{6EE55AE0-9A27-4203-9857-9E8914CAC48C}"/>
            </a:ext>
          </a:extLst>
        </xdr:cNvPr>
        <xdr:cNvSpPr txBox="1"/>
      </xdr:nvSpPr>
      <xdr:spPr>
        <a:xfrm>
          <a:off x="12957184" y="990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76852</xdr:rowOff>
    </xdr:from>
    <xdr:ext cx="405111" cy="259045"/>
    <xdr:sp macro="" textlink="">
      <xdr:nvSpPr>
        <xdr:cNvPr id="659" name="n_3aveValue【保健センター・保健所】&#10;有形固定資産減価償却率">
          <a:extLst>
            <a:ext uri="{FF2B5EF4-FFF2-40B4-BE49-F238E27FC236}">
              <a16:creationId xmlns:a16="http://schemas.microsoft.com/office/drawing/2014/main" id="{4B04BE4F-7E88-46B6-B8C4-7CB6A02FCF7E}"/>
            </a:ext>
          </a:extLst>
        </xdr:cNvPr>
        <xdr:cNvSpPr txBox="1"/>
      </xdr:nvSpPr>
      <xdr:spPr>
        <a:xfrm>
          <a:off x="12171054" y="984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71137</xdr:rowOff>
    </xdr:from>
    <xdr:ext cx="405111" cy="259045"/>
    <xdr:sp macro="" textlink="">
      <xdr:nvSpPr>
        <xdr:cNvPr id="660" name="n_4aveValue【保健センター・保健所】&#10;有形固定資産減価償却率">
          <a:extLst>
            <a:ext uri="{FF2B5EF4-FFF2-40B4-BE49-F238E27FC236}">
              <a16:creationId xmlns:a16="http://schemas.microsoft.com/office/drawing/2014/main" id="{76825073-48FA-4ACE-903F-24C9BF17D2B5}"/>
            </a:ext>
          </a:extLst>
        </xdr:cNvPr>
        <xdr:cNvSpPr txBox="1"/>
      </xdr:nvSpPr>
      <xdr:spPr>
        <a:xfrm>
          <a:off x="11354444" y="9841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22877</xdr:rowOff>
    </xdr:from>
    <xdr:ext cx="405111" cy="259045"/>
    <xdr:sp macro="" textlink="">
      <xdr:nvSpPr>
        <xdr:cNvPr id="661" name="n_1mainValue【保健センター・保健所】&#10;有形固定資産減価償却率">
          <a:extLst>
            <a:ext uri="{FF2B5EF4-FFF2-40B4-BE49-F238E27FC236}">
              <a16:creationId xmlns:a16="http://schemas.microsoft.com/office/drawing/2014/main" id="{A330923B-1A39-4529-B52F-FB088D9773F2}"/>
            </a:ext>
          </a:extLst>
        </xdr:cNvPr>
        <xdr:cNvSpPr txBox="1"/>
      </xdr:nvSpPr>
      <xdr:spPr>
        <a:xfrm>
          <a:off x="13738234" y="10648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108602</xdr:rowOff>
    </xdr:from>
    <xdr:ext cx="405111" cy="259045"/>
    <xdr:sp macro="" textlink="">
      <xdr:nvSpPr>
        <xdr:cNvPr id="662" name="n_2mainValue【保健センター・保健所】&#10;有形固定資産減価償却率">
          <a:extLst>
            <a:ext uri="{FF2B5EF4-FFF2-40B4-BE49-F238E27FC236}">
              <a16:creationId xmlns:a16="http://schemas.microsoft.com/office/drawing/2014/main" id="{910297DD-30E1-4511-B8B5-BE2AF78B13FB}"/>
            </a:ext>
          </a:extLst>
        </xdr:cNvPr>
        <xdr:cNvSpPr txBox="1"/>
      </xdr:nvSpPr>
      <xdr:spPr>
        <a:xfrm>
          <a:off x="12957184" y="1056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72407</xdr:rowOff>
    </xdr:from>
    <xdr:ext cx="405111" cy="259045"/>
    <xdr:sp macro="" textlink="">
      <xdr:nvSpPr>
        <xdr:cNvPr id="663" name="n_3mainValue【保健センター・保健所】&#10;有形固定資産減価償却率">
          <a:extLst>
            <a:ext uri="{FF2B5EF4-FFF2-40B4-BE49-F238E27FC236}">
              <a16:creationId xmlns:a16="http://schemas.microsoft.com/office/drawing/2014/main" id="{59F02FC7-34D0-4B99-8CE1-19D6B4507DCA}"/>
            </a:ext>
          </a:extLst>
        </xdr:cNvPr>
        <xdr:cNvSpPr txBox="1"/>
      </xdr:nvSpPr>
      <xdr:spPr>
        <a:xfrm>
          <a:off x="12171054" y="1053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32402</xdr:rowOff>
    </xdr:from>
    <xdr:ext cx="405111" cy="259045"/>
    <xdr:sp macro="" textlink="">
      <xdr:nvSpPr>
        <xdr:cNvPr id="664" name="n_4mainValue【保健センター・保健所】&#10;有形固定資産減価償却率">
          <a:extLst>
            <a:ext uri="{FF2B5EF4-FFF2-40B4-BE49-F238E27FC236}">
              <a16:creationId xmlns:a16="http://schemas.microsoft.com/office/drawing/2014/main" id="{FC621632-1DB0-4FC8-A0C2-93CC6214827B}"/>
            </a:ext>
          </a:extLst>
        </xdr:cNvPr>
        <xdr:cNvSpPr txBox="1"/>
      </xdr:nvSpPr>
      <xdr:spPr>
        <a:xfrm>
          <a:off x="11354444"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5" name="正方形/長方形 664">
          <a:extLst>
            <a:ext uri="{FF2B5EF4-FFF2-40B4-BE49-F238E27FC236}">
              <a16:creationId xmlns:a16="http://schemas.microsoft.com/office/drawing/2014/main" id="{57455BBE-4610-4C86-9168-EE1AC5FDD2F2}"/>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6" name="正方形/長方形 665">
          <a:extLst>
            <a:ext uri="{FF2B5EF4-FFF2-40B4-BE49-F238E27FC236}">
              <a16:creationId xmlns:a16="http://schemas.microsoft.com/office/drawing/2014/main" id="{9E6F3A6B-CDB7-4079-A06A-48F7CF0EA8C8}"/>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7" name="正方形/長方形 666">
          <a:extLst>
            <a:ext uri="{FF2B5EF4-FFF2-40B4-BE49-F238E27FC236}">
              <a16:creationId xmlns:a16="http://schemas.microsoft.com/office/drawing/2014/main" id="{C08CF4CB-B738-4657-A221-03764C90CC65}"/>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8" name="正方形/長方形 667">
          <a:extLst>
            <a:ext uri="{FF2B5EF4-FFF2-40B4-BE49-F238E27FC236}">
              <a16:creationId xmlns:a16="http://schemas.microsoft.com/office/drawing/2014/main" id="{42CB5F29-BEFF-42A0-8EE7-679C47B270AB}"/>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9" name="正方形/長方形 668">
          <a:extLst>
            <a:ext uri="{FF2B5EF4-FFF2-40B4-BE49-F238E27FC236}">
              <a16:creationId xmlns:a16="http://schemas.microsoft.com/office/drawing/2014/main" id="{051948E6-B60A-483D-9722-93EDC51A44B6}"/>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0" name="正方形/長方形 669">
          <a:extLst>
            <a:ext uri="{FF2B5EF4-FFF2-40B4-BE49-F238E27FC236}">
              <a16:creationId xmlns:a16="http://schemas.microsoft.com/office/drawing/2014/main" id="{0C334160-DE1B-4AFF-943C-D6D5166EC034}"/>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1" name="正方形/長方形 670">
          <a:extLst>
            <a:ext uri="{FF2B5EF4-FFF2-40B4-BE49-F238E27FC236}">
              <a16:creationId xmlns:a16="http://schemas.microsoft.com/office/drawing/2014/main" id="{E90C82D5-B389-4EE6-88CF-DC591057E03A}"/>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2" name="正方形/長方形 671">
          <a:extLst>
            <a:ext uri="{FF2B5EF4-FFF2-40B4-BE49-F238E27FC236}">
              <a16:creationId xmlns:a16="http://schemas.microsoft.com/office/drawing/2014/main" id="{368DFCF4-3B8C-4006-BE0D-B6F6D8A8ABC6}"/>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3" name="テキスト ボックス 672">
          <a:extLst>
            <a:ext uri="{FF2B5EF4-FFF2-40B4-BE49-F238E27FC236}">
              <a16:creationId xmlns:a16="http://schemas.microsoft.com/office/drawing/2014/main" id="{FF8DFCBF-85A4-4454-8C08-380A607B8121}"/>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4" name="直線コネクタ 673">
          <a:extLst>
            <a:ext uri="{FF2B5EF4-FFF2-40B4-BE49-F238E27FC236}">
              <a16:creationId xmlns:a16="http://schemas.microsoft.com/office/drawing/2014/main" id="{A99B2D31-FBAC-430C-B1AE-5B4EAAA91C3E}"/>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5" name="直線コネクタ 674">
          <a:extLst>
            <a:ext uri="{FF2B5EF4-FFF2-40B4-BE49-F238E27FC236}">
              <a16:creationId xmlns:a16="http://schemas.microsoft.com/office/drawing/2014/main" id="{BB42FCEA-C50E-44C9-8583-DF974BA830CC}"/>
            </a:ext>
          </a:extLst>
        </xdr:cNvPr>
        <xdr:cNvCxnSpPr/>
      </xdr:nvCxnSpPr>
      <xdr:spPr>
        <a:xfrm>
          <a:off x="1645920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6" name="テキスト ボックス 675">
          <a:extLst>
            <a:ext uri="{FF2B5EF4-FFF2-40B4-BE49-F238E27FC236}">
              <a16:creationId xmlns:a16="http://schemas.microsoft.com/office/drawing/2014/main" id="{80477B98-2C8F-4376-90EE-5BF7F75CEC6A}"/>
            </a:ext>
          </a:extLst>
        </xdr:cNvPr>
        <xdr:cNvSpPr txBox="1"/>
      </xdr:nvSpPr>
      <xdr:spPr>
        <a:xfrm>
          <a:off x="16047266"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7" name="直線コネクタ 676">
          <a:extLst>
            <a:ext uri="{FF2B5EF4-FFF2-40B4-BE49-F238E27FC236}">
              <a16:creationId xmlns:a16="http://schemas.microsoft.com/office/drawing/2014/main" id="{97206E10-82AB-4EDB-969C-E48C132BFE51}"/>
            </a:ext>
          </a:extLst>
        </xdr:cNvPr>
        <xdr:cNvCxnSpPr/>
      </xdr:nvCxnSpPr>
      <xdr:spPr>
        <a:xfrm>
          <a:off x="1645920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78" name="テキスト ボックス 677">
          <a:extLst>
            <a:ext uri="{FF2B5EF4-FFF2-40B4-BE49-F238E27FC236}">
              <a16:creationId xmlns:a16="http://schemas.microsoft.com/office/drawing/2014/main" id="{F11D42B4-CE56-42A2-8DDB-BC543C93C269}"/>
            </a:ext>
          </a:extLst>
        </xdr:cNvPr>
        <xdr:cNvSpPr txBox="1"/>
      </xdr:nvSpPr>
      <xdr:spPr>
        <a:xfrm>
          <a:off x="16047266" y="1063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79" name="直線コネクタ 678">
          <a:extLst>
            <a:ext uri="{FF2B5EF4-FFF2-40B4-BE49-F238E27FC236}">
              <a16:creationId xmlns:a16="http://schemas.microsoft.com/office/drawing/2014/main" id="{0D5423D8-AF4C-407A-8DE8-F72942953B6D}"/>
            </a:ext>
          </a:extLst>
        </xdr:cNvPr>
        <xdr:cNvCxnSpPr/>
      </xdr:nvCxnSpPr>
      <xdr:spPr>
        <a:xfrm>
          <a:off x="1645920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0" name="テキスト ボックス 679">
          <a:extLst>
            <a:ext uri="{FF2B5EF4-FFF2-40B4-BE49-F238E27FC236}">
              <a16:creationId xmlns:a16="http://schemas.microsoft.com/office/drawing/2014/main" id="{6D435253-AE7D-4DD7-BE49-EB4C3DB5A18E}"/>
            </a:ext>
          </a:extLst>
        </xdr:cNvPr>
        <xdr:cNvSpPr txBox="1"/>
      </xdr:nvSpPr>
      <xdr:spPr>
        <a:xfrm>
          <a:off x="16047266" y="103042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1" name="直線コネクタ 680">
          <a:extLst>
            <a:ext uri="{FF2B5EF4-FFF2-40B4-BE49-F238E27FC236}">
              <a16:creationId xmlns:a16="http://schemas.microsoft.com/office/drawing/2014/main" id="{CE50AFE8-4238-4C8B-A0A4-7C8AA0C79F50}"/>
            </a:ext>
          </a:extLst>
        </xdr:cNvPr>
        <xdr:cNvCxnSpPr/>
      </xdr:nvCxnSpPr>
      <xdr:spPr>
        <a:xfrm>
          <a:off x="1645920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2" name="テキスト ボックス 681">
          <a:extLst>
            <a:ext uri="{FF2B5EF4-FFF2-40B4-BE49-F238E27FC236}">
              <a16:creationId xmlns:a16="http://schemas.microsoft.com/office/drawing/2014/main" id="{0384D2AF-9A7C-4995-864F-F9A0FC273825}"/>
            </a:ext>
          </a:extLst>
        </xdr:cNvPr>
        <xdr:cNvSpPr txBox="1"/>
      </xdr:nvSpPr>
      <xdr:spPr>
        <a:xfrm>
          <a:off x="16047266"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3" name="直線コネクタ 682">
          <a:extLst>
            <a:ext uri="{FF2B5EF4-FFF2-40B4-BE49-F238E27FC236}">
              <a16:creationId xmlns:a16="http://schemas.microsoft.com/office/drawing/2014/main" id="{3752C90F-4DF7-4DC0-8D91-1330438AD8BD}"/>
            </a:ext>
          </a:extLst>
        </xdr:cNvPr>
        <xdr:cNvCxnSpPr/>
      </xdr:nvCxnSpPr>
      <xdr:spPr>
        <a:xfrm>
          <a:off x="1645920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4" name="テキスト ボックス 683">
          <a:extLst>
            <a:ext uri="{FF2B5EF4-FFF2-40B4-BE49-F238E27FC236}">
              <a16:creationId xmlns:a16="http://schemas.microsoft.com/office/drawing/2014/main" id="{699A99C0-5AE7-4E01-A8D3-44A9CA2779E5}"/>
            </a:ext>
          </a:extLst>
        </xdr:cNvPr>
        <xdr:cNvSpPr txBox="1"/>
      </xdr:nvSpPr>
      <xdr:spPr>
        <a:xfrm>
          <a:off x="16047266" y="965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5" name="直線コネクタ 684">
          <a:extLst>
            <a:ext uri="{FF2B5EF4-FFF2-40B4-BE49-F238E27FC236}">
              <a16:creationId xmlns:a16="http://schemas.microsoft.com/office/drawing/2014/main" id="{2BF90AD0-9226-4984-97CE-04C455BC2F05}"/>
            </a:ext>
          </a:extLst>
        </xdr:cNvPr>
        <xdr:cNvCxnSpPr/>
      </xdr:nvCxnSpPr>
      <xdr:spPr>
        <a:xfrm>
          <a:off x="1645920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6" name="テキスト ボックス 685">
          <a:extLst>
            <a:ext uri="{FF2B5EF4-FFF2-40B4-BE49-F238E27FC236}">
              <a16:creationId xmlns:a16="http://schemas.microsoft.com/office/drawing/2014/main" id="{0C53469D-7E82-4D59-80AE-C7215FB766F6}"/>
            </a:ext>
          </a:extLst>
        </xdr:cNvPr>
        <xdr:cNvSpPr txBox="1"/>
      </xdr:nvSpPr>
      <xdr:spPr>
        <a:xfrm>
          <a:off x="16047266" y="93264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7" name="直線コネクタ 686">
          <a:extLst>
            <a:ext uri="{FF2B5EF4-FFF2-40B4-BE49-F238E27FC236}">
              <a16:creationId xmlns:a16="http://schemas.microsoft.com/office/drawing/2014/main" id="{2B445A8F-692D-4C56-B275-27B5BC58F7A4}"/>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8" name="テキスト ボックス 687">
          <a:extLst>
            <a:ext uri="{FF2B5EF4-FFF2-40B4-BE49-F238E27FC236}">
              <a16:creationId xmlns:a16="http://schemas.microsoft.com/office/drawing/2014/main" id="{60719F9D-3F78-425A-9DB6-1CF10405B53F}"/>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9" name="【保健センター・保健所】&#10;一人当たり面積グラフ枠">
          <a:extLst>
            <a:ext uri="{FF2B5EF4-FFF2-40B4-BE49-F238E27FC236}">
              <a16:creationId xmlns:a16="http://schemas.microsoft.com/office/drawing/2014/main" id="{13EF252F-BAC8-4971-9848-B91D668D9BA1}"/>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65315</xdr:rowOff>
    </xdr:from>
    <xdr:to>
      <xdr:col>116</xdr:col>
      <xdr:colOff>62864</xdr:colOff>
      <xdr:row>64</xdr:row>
      <xdr:rowOff>111034</xdr:rowOff>
    </xdr:to>
    <xdr:cxnSp macro="">
      <xdr:nvCxnSpPr>
        <xdr:cNvPr id="690" name="直線コネクタ 689">
          <a:extLst>
            <a:ext uri="{FF2B5EF4-FFF2-40B4-BE49-F238E27FC236}">
              <a16:creationId xmlns:a16="http://schemas.microsoft.com/office/drawing/2014/main" id="{0105E617-67F9-4401-A11E-EDC4223E9DFF}"/>
            </a:ext>
          </a:extLst>
        </xdr:cNvPr>
        <xdr:cNvCxnSpPr/>
      </xdr:nvCxnSpPr>
      <xdr:spPr>
        <a:xfrm flipV="1">
          <a:off x="19947254" y="9664610"/>
          <a:ext cx="0" cy="1419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114861</xdr:rowOff>
    </xdr:from>
    <xdr:ext cx="469744" cy="259045"/>
    <xdr:sp macro="" textlink="">
      <xdr:nvSpPr>
        <xdr:cNvPr id="691" name="【保健センター・保健所】&#10;一人当たり面積最小値テキスト">
          <a:extLst>
            <a:ext uri="{FF2B5EF4-FFF2-40B4-BE49-F238E27FC236}">
              <a16:creationId xmlns:a16="http://schemas.microsoft.com/office/drawing/2014/main" id="{341A6FC6-880B-475F-BEF8-3054415E0AF1}"/>
            </a:ext>
          </a:extLst>
        </xdr:cNvPr>
        <xdr:cNvSpPr txBox="1"/>
      </xdr:nvSpPr>
      <xdr:spPr>
        <a:xfrm>
          <a:off x="19985990" y="11087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111034</xdr:rowOff>
    </xdr:from>
    <xdr:to>
      <xdr:col>116</xdr:col>
      <xdr:colOff>152400</xdr:colOff>
      <xdr:row>64</xdr:row>
      <xdr:rowOff>111034</xdr:rowOff>
    </xdr:to>
    <xdr:cxnSp macro="">
      <xdr:nvCxnSpPr>
        <xdr:cNvPr id="692" name="直線コネクタ 691">
          <a:extLst>
            <a:ext uri="{FF2B5EF4-FFF2-40B4-BE49-F238E27FC236}">
              <a16:creationId xmlns:a16="http://schemas.microsoft.com/office/drawing/2014/main" id="{CF88640E-BDEE-4BA4-96F4-3BC9CC51854A}"/>
            </a:ext>
          </a:extLst>
        </xdr:cNvPr>
        <xdr:cNvCxnSpPr/>
      </xdr:nvCxnSpPr>
      <xdr:spPr>
        <a:xfrm>
          <a:off x="19885660" y="110838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11992</xdr:rowOff>
    </xdr:from>
    <xdr:ext cx="469744" cy="259045"/>
    <xdr:sp macro="" textlink="">
      <xdr:nvSpPr>
        <xdr:cNvPr id="693" name="【保健センター・保健所】&#10;一人当たり面積最大値テキスト">
          <a:extLst>
            <a:ext uri="{FF2B5EF4-FFF2-40B4-BE49-F238E27FC236}">
              <a16:creationId xmlns:a16="http://schemas.microsoft.com/office/drawing/2014/main" id="{F9F9DD3B-BCA1-4827-A5A1-221534113C7F}"/>
            </a:ext>
          </a:extLst>
        </xdr:cNvPr>
        <xdr:cNvSpPr txBox="1"/>
      </xdr:nvSpPr>
      <xdr:spPr>
        <a:xfrm>
          <a:off x="19985990" y="9445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65315</xdr:rowOff>
    </xdr:from>
    <xdr:to>
      <xdr:col>116</xdr:col>
      <xdr:colOff>152400</xdr:colOff>
      <xdr:row>56</xdr:row>
      <xdr:rowOff>65315</xdr:rowOff>
    </xdr:to>
    <xdr:cxnSp macro="">
      <xdr:nvCxnSpPr>
        <xdr:cNvPr id="694" name="直線コネクタ 693">
          <a:extLst>
            <a:ext uri="{FF2B5EF4-FFF2-40B4-BE49-F238E27FC236}">
              <a16:creationId xmlns:a16="http://schemas.microsoft.com/office/drawing/2014/main" id="{916FC92B-80F0-47FD-BCFB-AD4BEF1AA5F0}"/>
            </a:ext>
          </a:extLst>
        </xdr:cNvPr>
        <xdr:cNvCxnSpPr/>
      </xdr:nvCxnSpPr>
      <xdr:spPr>
        <a:xfrm>
          <a:off x="19885660" y="96646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30497</xdr:rowOff>
    </xdr:from>
    <xdr:ext cx="469744" cy="259045"/>
    <xdr:sp macro="" textlink="">
      <xdr:nvSpPr>
        <xdr:cNvPr id="695" name="【保健センター・保健所】&#10;一人当たり面積平均値テキスト">
          <a:extLst>
            <a:ext uri="{FF2B5EF4-FFF2-40B4-BE49-F238E27FC236}">
              <a16:creationId xmlns:a16="http://schemas.microsoft.com/office/drawing/2014/main" id="{0AD333B2-9A8F-4D2D-9301-9701551BA4B8}"/>
            </a:ext>
          </a:extLst>
        </xdr:cNvPr>
        <xdr:cNvSpPr txBox="1"/>
      </xdr:nvSpPr>
      <xdr:spPr>
        <a:xfrm>
          <a:off x="19985990" y="108299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52070</xdr:rowOff>
    </xdr:from>
    <xdr:to>
      <xdr:col>116</xdr:col>
      <xdr:colOff>114300</xdr:colOff>
      <xdr:row>63</xdr:row>
      <xdr:rowOff>153670</xdr:rowOff>
    </xdr:to>
    <xdr:sp macro="" textlink="">
      <xdr:nvSpPr>
        <xdr:cNvPr id="696" name="フローチャート: 判断 695">
          <a:extLst>
            <a:ext uri="{FF2B5EF4-FFF2-40B4-BE49-F238E27FC236}">
              <a16:creationId xmlns:a16="http://schemas.microsoft.com/office/drawing/2014/main" id="{2A5E6DF7-CB70-434D-97C1-E11CA067F426}"/>
            </a:ext>
          </a:extLst>
        </xdr:cNvPr>
        <xdr:cNvSpPr/>
      </xdr:nvSpPr>
      <xdr:spPr>
        <a:xfrm>
          <a:off x="19904710" y="108572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55335</xdr:rowOff>
    </xdr:from>
    <xdr:to>
      <xdr:col>112</xdr:col>
      <xdr:colOff>38100</xdr:colOff>
      <xdr:row>63</xdr:row>
      <xdr:rowOff>156935</xdr:rowOff>
    </xdr:to>
    <xdr:sp macro="" textlink="">
      <xdr:nvSpPr>
        <xdr:cNvPr id="697" name="フローチャート: 判断 696">
          <a:extLst>
            <a:ext uri="{FF2B5EF4-FFF2-40B4-BE49-F238E27FC236}">
              <a16:creationId xmlns:a16="http://schemas.microsoft.com/office/drawing/2014/main" id="{C54547CB-94F3-4A4D-B233-5883E477D156}"/>
            </a:ext>
          </a:extLst>
        </xdr:cNvPr>
        <xdr:cNvSpPr/>
      </xdr:nvSpPr>
      <xdr:spPr>
        <a:xfrm>
          <a:off x="19161760" y="1086049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52070</xdr:rowOff>
    </xdr:from>
    <xdr:to>
      <xdr:col>107</xdr:col>
      <xdr:colOff>101600</xdr:colOff>
      <xdr:row>63</xdr:row>
      <xdr:rowOff>153670</xdr:rowOff>
    </xdr:to>
    <xdr:sp macro="" textlink="">
      <xdr:nvSpPr>
        <xdr:cNvPr id="698" name="フローチャート: 判断 697">
          <a:extLst>
            <a:ext uri="{FF2B5EF4-FFF2-40B4-BE49-F238E27FC236}">
              <a16:creationId xmlns:a16="http://schemas.microsoft.com/office/drawing/2014/main" id="{B40D80D1-4007-4740-8404-E770777D7859}"/>
            </a:ext>
          </a:extLst>
        </xdr:cNvPr>
        <xdr:cNvSpPr/>
      </xdr:nvSpPr>
      <xdr:spPr>
        <a:xfrm>
          <a:off x="18345150" y="108572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55335</xdr:rowOff>
    </xdr:from>
    <xdr:to>
      <xdr:col>102</xdr:col>
      <xdr:colOff>165100</xdr:colOff>
      <xdr:row>63</xdr:row>
      <xdr:rowOff>156935</xdr:rowOff>
    </xdr:to>
    <xdr:sp macro="" textlink="">
      <xdr:nvSpPr>
        <xdr:cNvPr id="699" name="フローチャート: 判断 698">
          <a:extLst>
            <a:ext uri="{FF2B5EF4-FFF2-40B4-BE49-F238E27FC236}">
              <a16:creationId xmlns:a16="http://schemas.microsoft.com/office/drawing/2014/main" id="{892B750D-C5AD-4EDE-8030-E1C3578C472B}"/>
            </a:ext>
          </a:extLst>
        </xdr:cNvPr>
        <xdr:cNvSpPr/>
      </xdr:nvSpPr>
      <xdr:spPr>
        <a:xfrm>
          <a:off x="17547590" y="10860495"/>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171269</xdr:rowOff>
    </xdr:from>
    <xdr:to>
      <xdr:col>98</xdr:col>
      <xdr:colOff>38100</xdr:colOff>
      <xdr:row>63</xdr:row>
      <xdr:rowOff>101419</xdr:rowOff>
    </xdr:to>
    <xdr:sp macro="" textlink="">
      <xdr:nvSpPr>
        <xdr:cNvPr id="700" name="フローチャート: 判断 699">
          <a:extLst>
            <a:ext uri="{FF2B5EF4-FFF2-40B4-BE49-F238E27FC236}">
              <a16:creationId xmlns:a16="http://schemas.microsoft.com/office/drawing/2014/main" id="{803350D9-34EB-46E0-A020-2F810382AC06}"/>
            </a:ext>
          </a:extLst>
        </xdr:cNvPr>
        <xdr:cNvSpPr/>
      </xdr:nvSpPr>
      <xdr:spPr>
        <a:xfrm>
          <a:off x="16761460" y="10804979"/>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471CF090-8F43-46C6-A8DE-2A784419B756}"/>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FD1F7DA0-A2EA-4CA9-A985-156834AA7AB4}"/>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6437BDEC-4F71-442A-8F97-C4D8E3DBEBBF}"/>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D5FB9E8F-17C3-4C07-BE8C-F977054569A3}"/>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A7BA8B14-60E2-4B37-8758-D0CE7E07D610}"/>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47172</xdr:rowOff>
    </xdr:from>
    <xdr:to>
      <xdr:col>116</xdr:col>
      <xdr:colOff>114300</xdr:colOff>
      <xdr:row>62</xdr:row>
      <xdr:rowOff>148772</xdr:rowOff>
    </xdr:to>
    <xdr:sp macro="" textlink="">
      <xdr:nvSpPr>
        <xdr:cNvPr id="706" name="楕円 705">
          <a:extLst>
            <a:ext uri="{FF2B5EF4-FFF2-40B4-BE49-F238E27FC236}">
              <a16:creationId xmlns:a16="http://schemas.microsoft.com/office/drawing/2014/main" id="{CA44CC4E-CB05-4360-AF3F-1F1EA72D2E0A}"/>
            </a:ext>
          </a:extLst>
        </xdr:cNvPr>
        <xdr:cNvSpPr/>
      </xdr:nvSpPr>
      <xdr:spPr>
        <a:xfrm>
          <a:off x="19904710" y="10678977"/>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70049</xdr:rowOff>
    </xdr:from>
    <xdr:ext cx="469744" cy="259045"/>
    <xdr:sp macro="" textlink="">
      <xdr:nvSpPr>
        <xdr:cNvPr id="707" name="【保健センター・保健所】&#10;一人当たり面積該当値テキスト">
          <a:extLst>
            <a:ext uri="{FF2B5EF4-FFF2-40B4-BE49-F238E27FC236}">
              <a16:creationId xmlns:a16="http://schemas.microsoft.com/office/drawing/2014/main" id="{60CFCA3E-7172-4BAE-BF3B-581FBAAFD15C}"/>
            </a:ext>
          </a:extLst>
        </xdr:cNvPr>
        <xdr:cNvSpPr txBox="1"/>
      </xdr:nvSpPr>
      <xdr:spPr>
        <a:xfrm>
          <a:off x="19985990" y="10526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53703</xdr:rowOff>
    </xdr:from>
    <xdr:to>
      <xdr:col>112</xdr:col>
      <xdr:colOff>38100</xdr:colOff>
      <xdr:row>62</xdr:row>
      <xdr:rowOff>155303</xdr:rowOff>
    </xdr:to>
    <xdr:sp macro="" textlink="">
      <xdr:nvSpPr>
        <xdr:cNvPr id="708" name="楕円 707">
          <a:extLst>
            <a:ext uri="{FF2B5EF4-FFF2-40B4-BE49-F238E27FC236}">
              <a16:creationId xmlns:a16="http://schemas.microsoft.com/office/drawing/2014/main" id="{5DD4DF5F-6BE0-4E41-8309-8088BB5F92EA}"/>
            </a:ext>
          </a:extLst>
        </xdr:cNvPr>
        <xdr:cNvSpPr/>
      </xdr:nvSpPr>
      <xdr:spPr>
        <a:xfrm>
          <a:off x="19161760" y="1068741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97972</xdr:rowOff>
    </xdr:from>
    <xdr:to>
      <xdr:col>116</xdr:col>
      <xdr:colOff>63500</xdr:colOff>
      <xdr:row>62</xdr:row>
      <xdr:rowOff>104503</xdr:rowOff>
    </xdr:to>
    <xdr:cxnSp macro="">
      <xdr:nvCxnSpPr>
        <xdr:cNvPr id="709" name="直線コネクタ 708">
          <a:extLst>
            <a:ext uri="{FF2B5EF4-FFF2-40B4-BE49-F238E27FC236}">
              <a16:creationId xmlns:a16="http://schemas.microsoft.com/office/drawing/2014/main" id="{9290B7E3-7055-4350-AD69-9931E3095C96}"/>
            </a:ext>
          </a:extLst>
        </xdr:cNvPr>
        <xdr:cNvCxnSpPr/>
      </xdr:nvCxnSpPr>
      <xdr:spPr>
        <a:xfrm flipV="1">
          <a:off x="19204940" y="10724062"/>
          <a:ext cx="742950" cy="8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171269</xdr:rowOff>
    </xdr:from>
    <xdr:to>
      <xdr:col>107</xdr:col>
      <xdr:colOff>101600</xdr:colOff>
      <xdr:row>63</xdr:row>
      <xdr:rowOff>101419</xdr:rowOff>
    </xdr:to>
    <xdr:sp macro="" textlink="">
      <xdr:nvSpPr>
        <xdr:cNvPr id="710" name="楕円 709">
          <a:extLst>
            <a:ext uri="{FF2B5EF4-FFF2-40B4-BE49-F238E27FC236}">
              <a16:creationId xmlns:a16="http://schemas.microsoft.com/office/drawing/2014/main" id="{0FDA8DB5-DE4A-4B83-A6C1-7DDB0B4C3DD2}"/>
            </a:ext>
          </a:extLst>
        </xdr:cNvPr>
        <xdr:cNvSpPr/>
      </xdr:nvSpPr>
      <xdr:spPr>
        <a:xfrm>
          <a:off x="18345150" y="10804979"/>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104503</xdr:rowOff>
    </xdr:from>
    <xdr:to>
      <xdr:col>111</xdr:col>
      <xdr:colOff>177800</xdr:colOff>
      <xdr:row>63</xdr:row>
      <xdr:rowOff>50619</xdr:rowOff>
    </xdr:to>
    <xdr:cxnSp macro="">
      <xdr:nvCxnSpPr>
        <xdr:cNvPr id="711" name="直線コネクタ 710">
          <a:extLst>
            <a:ext uri="{FF2B5EF4-FFF2-40B4-BE49-F238E27FC236}">
              <a16:creationId xmlns:a16="http://schemas.microsoft.com/office/drawing/2014/main" id="{B02EB52C-03F9-48BB-B88F-AC3677A3EBE9}"/>
            </a:ext>
          </a:extLst>
        </xdr:cNvPr>
        <xdr:cNvCxnSpPr/>
      </xdr:nvCxnSpPr>
      <xdr:spPr>
        <a:xfrm flipV="1">
          <a:off x="18399760" y="10732498"/>
          <a:ext cx="805180" cy="123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6350</xdr:rowOff>
    </xdr:from>
    <xdr:to>
      <xdr:col>102</xdr:col>
      <xdr:colOff>165100</xdr:colOff>
      <xdr:row>63</xdr:row>
      <xdr:rowOff>107950</xdr:rowOff>
    </xdr:to>
    <xdr:sp macro="" textlink="">
      <xdr:nvSpPr>
        <xdr:cNvPr id="712" name="楕円 711">
          <a:extLst>
            <a:ext uri="{FF2B5EF4-FFF2-40B4-BE49-F238E27FC236}">
              <a16:creationId xmlns:a16="http://schemas.microsoft.com/office/drawing/2014/main" id="{B2AE7CE5-CE52-4837-B08D-E194BB61098D}"/>
            </a:ext>
          </a:extLst>
        </xdr:cNvPr>
        <xdr:cNvSpPr/>
      </xdr:nvSpPr>
      <xdr:spPr>
        <a:xfrm>
          <a:off x="17547590" y="10809605"/>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50619</xdr:rowOff>
    </xdr:from>
    <xdr:to>
      <xdr:col>107</xdr:col>
      <xdr:colOff>50800</xdr:colOff>
      <xdr:row>63</xdr:row>
      <xdr:rowOff>57150</xdr:rowOff>
    </xdr:to>
    <xdr:cxnSp macro="">
      <xdr:nvCxnSpPr>
        <xdr:cNvPr id="713" name="直線コネクタ 712">
          <a:extLst>
            <a:ext uri="{FF2B5EF4-FFF2-40B4-BE49-F238E27FC236}">
              <a16:creationId xmlns:a16="http://schemas.microsoft.com/office/drawing/2014/main" id="{96E9929D-C7F5-4052-A6F3-A0CF1F6B66A7}"/>
            </a:ext>
          </a:extLst>
        </xdr:cNvPr>
        <xdr:cNvCxnSpPr/>
      </xdr:nvCxnSpPr>
      <xdr:spPr>
        <a:xfrm flipV="1">
          <a:off x="17602200" y="10855779"/>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9616</xdr:rowOff>
    </xdr:from>
    <xdr:to>
      <xdr:col>98</xdr:col>
      <xdr:colOff>38100</xdr:colOff>
      <xdr:row>63</xdr:row>
      <xdr:rowOff>111216</xdr:rowOff>
    </xdr:to>
    <xdr:sp macro="" textlink="">
      <xdr:nvSpPr>
        <xdr:cNvPr id="714" name="楕円 713">
          <a:extLst>
            <a:ext uri="{FF2B5EF4-FFF2-40B4-BE49-F238E27FC236}">
              <a16:creationId xmlns:a16="http://schemas.microsoft.com/office/drawing/2014/main" id="{C4F573AA-7D6C-4466-ABA5-612940A31DE9}"/>
            </a:ext>
          </a:extLst>
        </xdr:cNvPr>
        <xdr:cNvSpPr/>
      </xdr:nvSpPr>
      <xdr:spPr>
        <a:xfrm>
          <a:off x="16761460" y="10812871"/>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57150</xdr:rowOff>
    </xdr:from>
    <xdr:to>
      <xdr:col>102</xdr:col>
      <xdr:colOff>114300</xdr:colOff>
      <xdr:row>63</xdr:row>
      <xdr:rowOff>60416</xdr:rowOff>
    </xdr:to>
    <xdr:cxnSp macro="">
      <xdr:nvCxnSpPr>
        <xdr:cNvPr id="715" name="直線コネクタ 714">
          <a:extLst>
            <a:ext uri="{FF2B5EF4-FFF2-40B4-BE49-F238E27FC236}">
              <a16:creationId xmlns:a16="http://schemas.microsoft.com/office/drawing/2014/main" id="{E8F28317-C7E6-45BB-9A5B-A444D90FE532}"/>
            </a:ext>
          </a:extLst>
        </xdr:cNvPr>
        <xdr:cNvCxnSpPr/>
      </xdr:nvCxnSpPr>
      <xdr:spPr>
        <a:xfrm flipV="1">
          <a:off x="16804640" y="10854690"/>
          <a:ext cx="79756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148062</xdr:rowOff>
    </xdr:from>
    <xdr:ext cx="469744" cy="259045"/>
    <xdr:sp macro="" textlink="">
      <xdr:nvSpPr>
        <xdr:cNvPr id="716" name="n_1aveValue【保健センター・保健所】&#10;一人当たり面積">
          <a:extLst>
            <a:ext uri="{FF2B5EF4-FFF2-40B4-BE49-F238E27FC236}">
              <a16:creationId xmlns:a16="http://schemas.microsoft.com/office/drawing/2014/main" id="{847EAD56-F9C9-45EB-8F91-0CF502178325}"/>
            </a:ext>
          </a:extLst>
        </xdr:cNvPr>
        <xdr:cNvSpPr txBox="1"/>
      </xdr:nvSpPr>
      <xdr:spPr>
        <a:xfrm>
          <a:off x="18982132" y="1094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144797</xdr:rowOff>
    </xdr:from>
    <xdr:ext cx="469744" cy="259045"/>
    <xdr:sp macro="" textlink="">
      <xdr:nvSpPr>
        <xdr:cNvPr id="717" name="n_2aveValue【保健センター・保健所】&#10;一人当たり面積">
          <a:extLst>
            <a:ext uri="{FF2B5EF4-FFF2-40B4-BE49-F238E27FC236}">
              <a16:creationId xmlns:a16="http://schemas.microsoft.com/office/drawing/2014/main" id="{0CCD6F38-542B-461C-B86C-CEBC8416FAA4}"/>
            </a:ext>
          </a:extLst>
        </xdr:cNvPr>
        <xdr:cNvSpPr txBox="1"/>
      </xdr:nvSpPr>
      <xdr:spPr>
        <a:xfrm>
          <a:off x="18182032" y="10944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148062</xdr:rowOff>
    </xdr:from>
    <xdr:ext cx="469744" cy="259045"/>
    <xdr:sp macro="" textlink="">
      <xdr:nvSpPr>
        <xdr:cNvPr id="718" name="n_3aveValue【保健センター・保健所】&#10;一人当たり面積">
          <a:extLst>
            <a:ext uri="{FF2B5EF4-FFF2-40B4-BE49-F238E27FC236}">
              <a16:creationId xmlns:a16="http://schemas.microsoft.com/office/drawing/2014/main" id="{67A320DC-6C81-4A4C-BC9E-D85FC6B0AF44}"/>
            </a:ext>
          </a:extLst>
        </xdr:cNvPr>
        <xdr:cNvSpPr txBox="1"/>
      </xdr:nvSpPr>
      <xdr:spPr>
        <a:xfrm>
          <a:off x="17384472" y="1094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117946</xdr:rowOff>
    </xdr:from>
    <xdr:ext cx="469744" cy="259045"/>
    <xdr:sp macro="" textlink="">
      <xdr:nvSpPr>
        <xdr:cNvPr id="719" name="n_4aveValue【保健センター・保健所】&#10;一人当たり面積">
          <a:extLst>
            <a:ext uri="{FF2B5EF4-FFF2-40B4-BE49-F238E27FC236}">
              <a16:creationId xmlns:a16="http://schemas.microsoft.com/office/drawing/2014/main" id="{BA2BD549-6E2F-4447-AFBA-9B0BE4204C53}"/>
            </a:ext>
          </a:extLst>
        </xdr:cNvPr>
        <xdr:cNvSpPr txBox="1"/>
      </xdr:nvSpPr>
      <xdr:spPr>
        <a:xfrm>
          <a:off x="16588817" y="10576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380</xdr:rowOff>
    </xdr:from>
    <xdr:ext cx="469744" cy="259045"/>
    <xdr:sp macro="" textlink="">
      <xdr:nvSpPr>
        <xdr:cNvPr id="720" name="n_1mainValue【保健センター・保健所】&#10;一人当たり面積">
          <a:extLst>
            <a:ext uri="{FF2B5EF4-FFF2-40B4-BE49-F238E27FC236}">
              <a16:creationId xmlns:a16="http://schemas.microsoft.com/office/drawing/2014/main" id="{F4D02A78-F5DE-4476-B1F0-D509AC4233D7}"/>
            </a:ext>
          </a:extLst>
        </xdr:cNvPr>
        <xdr:cNvSpPr txBox="1"/>
      </xdr:nvSpPr>
      <xdr:spPr>
        <a:xfrm>
          <a:off x="18982132" y="10458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117946</xdr:rowOff>
    </xdr:from>
    <xdr:ext cx="469744" cy="259045"/>
    <xdr:sp macro="" textlink="">
      <xdr:nvSpPr>
        <xdr:cNvPr id="721" name="n_2mainValue【保健センター・保健所】&#10;一人当たり面積">
          <a:extLst>
            <a:ext uri="{FF2B5EF4-FFF2-40B4-BE49-F238E27FC236}">
              <a16:creationId xmlns:a16="http://schemas.microsoft.com/office/drawing/2014/main" id="{F6423597-2C32-4799-9F2F-A9945B2B4883}"/>
            </a:ext>
          </a:extLst>
        </xdr:cNvPr>
        <xdr:cNvSpPr txBox="1"/>
      </xdr:nvSpPr>
      <xdr:spPr>
        <a:xfrm>
          <a:off x="18182032" y="10576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124477</xdr:rowOff>
    </xdr:from>
    <xdr:ext cx="469744" cy="259045"/>
    <xdr:sp macro="" textlink="">
      <xdr:nvSpPr>
        <xdr:cNvPr id="722" name="n_3mainValue【保健センター・保健所】&#10;一人当たり面積">
          <a:extLst>
            <a:ext uri="{FF2B5EF4-FFF2-40B4-BE49-F238E27FC236}">
              <a16:creationId xmlns:a16="http://schemas.microsoft.com/office/drawing/2014/main" id="{D40D3B6D-4711-4752-A875-B90570103355}"/>
            </a:ext>
          </a:extLst>
        </xdr:cNvPr>
        <xdr:cNvSpPr txBox="1"/>
      </xdr:nvSpPr>
      <xdr:spPr>
        <a:xfrm>
          <a:off x="17384472" y="10584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102343</xdr:rowOff>
    </xdr:from>
    <xdr:ext cx="469744" cy="259045"/>
    <xdr:sp macro="" textlink="">
      <xdr:nvSpPr>
        <xdr:cNvPr id="723" name="n_4mainValue【保健センター・保健所】&#10;一人当たり面積">
          <a:extLst>
            <a:ext uri="{FF2B5EF4-FFF2-40B4-BE49-F238E27FC236}">
              <a16:creationId xmlns:a16="http://schemas.microsoft.com/office/drawing/2014/main" id="{5C3E971D-AA69-405E-A753-C91E9FB6C5D4}"/>
            </a:ext>
          </a:extLst>
        </xdr:cNvPr>
        <xdr:cNvSpPr txBox="1"/>
      </xdr:nvSpPr>
      <xdr:spPr>
        <a:xfrm>
          <a:off x="16588817" y="10899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4" name="正方形/長方形 723">
          <a:extLst>
            <a:ext uri="{FF2B5EF4-FFF2-40B4-BE49-F238E27FC236}">
              <a16:creationId xmlns:a16="http://schemas.microsoft.com/office/drawing/2014/main" id="{FF0C8CF1-37BE-4651-8C68-1164639670A5}"/>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5" name="正方形/長方形 724">
          <a:extLst>
            <a:ext uri="{FF2B5EF4-FFF2-40B4-BE49-F238E27FC236}">
              <a16:creationId xmlns:a16="http://schemas.microsoft.com/office/drawing/2014/main" id="{9403BEE5-CE1F-409C-8E1C-2CAA99E63C4C}"/>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6" name="正方形/長方形 725">
          <a:extLst>
            <a:ext uri="{FF2B5EF4-FFF2-40B4-BE49-F238E27FC236}">
              <a16:creationId xmlns:a16="http://schemas.microsoft.com/office/drawing/2014/main" id="{1339C8A4-6D39-42F2-A482-0ECE9AA62E2A}"/>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7" name="正方形/長方形 726">
          <a:extLst>
            <a:ext uri="{FF2B5EF4-FFF2-40B4-BE49-F238E27FC236}">
              <a16:creationId xmlns:a16="http://schemas.microsoft.com/office/drawing/2014/main" id="{ECC45AB9-A2E5-45CC-BE6C-42E4BD163563}"/>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8" name="正方形/長方形 727">
          <a:extLst>
            <a:ext uri="{FF2B5EF4-FFF2-40B4-BE49-F238E27FC236}">
              <a16:creationId xmlns:a16="http://schemas.microsoft.com/office/drawing/2014/main" id="{5E14A2A1-AB6F-41F5-B227-0A61088D2CB5}"/>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9" name="正方形/長方形 728">
          <a:extLst>
            <a:ext uri="{FF2B5EF4-FFF2-40B4-BE49-F238E27FC236}">
              <a16:creationId xmlns:a16="http://schemas.microsoft.com/office/drawing/2014/main" id="{945409ED-6922-4D56-B0C5-826CD5398C36}"/>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0" name="正方形/長方形 729">
          <a:extLst>
            <a:ext uri="{FF2B5EF4-FFF2-40B4-BE49-F238E27FC236}">
              <a16:creationId xmlns:a16="http://schemas.microsoft.com/office/drawing/2014/main" id="{5B8DCA30-B257-41A4-9A51-B102D5C41E5F}"/>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1" name="正方形/長方形 730">
          <a:extLst>
            <a:ext uri="{FF2B5EF4-FFF2-40B4-BE49-F238E27FC236}">
              <a16:creationId xmlns:a16="http://schemas.microsoft.com/office/drawing/2014/main" id="{BAEAB02D-3C89-416F-A7AF-0B0B0AD57220}"/>
            </a:ext>
          </a:extLst>
        </xdr:cNvPr>
        <xdr:cNvSpPr/>
      </xdr:nvSpPr>
      <xdr:spPr>
        <a:xfrm>
          <a:off x="1120394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2" name="テキスト ボックス 731">
          <a:extLst>
            <a:ext uri="{FF2B5EF4-FFF2-40B4-BE49-F238E27FC236}">
              <a16:creationId xmlns:a16="http://schemas.microsoft.com/office/drawing/2014/main" id="{DD638062-D8D1-43E6-89CD-39F8C977B1C6}"/>
            </a:ext>
          </a:extLst>
        </xdr:cNvPr>
        <xdr:cNvSpPr txBox="1"/>
      </xdr:nvSpPr>
      <xdr:spPr>
        <a:xfrm>
          <a:off x="1116584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3" name="直線コネクタ 732">
          <a:extLst>
            <a:ext uri="{FF2B5EF4-FFF2-40B4-BE49-F238E27FC236}">
              <a16:creationId xmlns:a16="http://schemas.microsoft.com/office/drawing/2014/main" id="{EB53D54A-B52D-4B00-9DAF-210F3F8C3E5A}"/>
            </a:ext>
          </a:extLst>
        </xdr:cNvPr>
        <xdr:cNvCxnSpPr/>
      </xdr:nvCxnSpPr>
      <xdr:spPr>
        <a:xfrm>
          <a:off x="1120394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4" name="テキスト ボックス 733">
          <a:extLst>
            <a:ext uri="{FF2B5EF4-FFF2-40B4-BE49-F238E27FC236}">
              <a16:creationId xmlns:a16="http://schemas.microsoft.com/office/drawing/2014/main" id="{EB430C25-2556-4BFB-B7F6-8CCCB311A78E}"/>
            </a:ext>
          </a:extLst>
        </xdr:cNvPr>
        <xdr:cNvSpPr txBox="1"/>
      </xdr:nvSpPr>
      <xdr:spPr>
        <a:xfrm>
          <a:off x="10801531"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5" name="直線コネクタ 734">
          <a:extLst>
            <a:ext uri="{FF2B5EF4-FFF2-40B4-BE49-F238E27FC236}">
              <a16:creationId xmlns:a16="http://schemas.microsoft.com/office/drawing/2014/main" id="{DE193AC3-7FB9-4960-90BD-03A5C5CD0AB5}"/>
            </a:ext>
          </a:extLst>
        </xdr:cNvPr>
        <xdr:cNvCxnSpPr/>
      </xdr:nvCxnSpPr>
      <xdr:spPr>
        <a:xfrm>
          <a:off x="1120394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6" name="テキスト ボックス 735">
          <a:extLst>
            <a:ext uri="{FF2B5EF4-FFF2-40B4-BE49-F238E27FC236}">
              <a16:creationId xmlns:a16="http://schemas.microsoft.com/office/drawing/2014/main" id="{DC766D3C-C406-4FA3-9CF5-0B23E82D2397}"/>
            </a:ext>
          </a:extLst>
        </xdr:cNvPr>
        <xdr:cNvSpPr txBox="1"/>
      </xdr:nvSpPr>
      <xdr:spPr>
        <a:xfrm>
          <a:off x="1080153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7" name="直線コネクタ 736">
          <a:extLst>
            <a:ext uri="{FF2B5EF4-FFF2-40B4-BE49-F238E27FC236}">
              <a16:creationId xmlns:a16="http://schemas.microsoft.com/office/drawing/2014/main" id="{048AF77D-B9CC-4616-995B-15DDEF7367E7}"/>
            </a:ext>
          </a:extLst>
        </xdr:cNvPr>
        <xdr:cNvCxnSpPr/>
      </xdr:nvCxnSpPr>
      <xdr:spPr>
        <a:xfrm>
          <a:off x="1120394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8" name="テキスト ボックス 737">
          <a:extLst>
            <a:ext uri="{FF2B5EF4-FFF2-40B4-BE49-F238E27FC236}">
              <a16:creationId xmlns:a16="http://schemas.microsoft.com/office/drawing/2014/main" id="{0FCD094E-67DA-4BB3-9525-D833B11EAADF}"/>
            </a:ext>
          </a:extLst>
        </xdr:cNvPr>
        <xdr:cNvSpPr txBox="1"/>
      </xdr:nvSpPr>
      <xdr:spPr>
        <a:xfrm>
          <a:off x="1084279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9" name="直線コネクタ 738">
          <a:extLst>
            <a:ext uri="{FF2B5EF4-FFF2-40B4-BE49-F238E27FC236}">
              <a16:creationId xmlns:a16="http://schemas.microsoft.com/office/drawing/2014/main" id="{7E9D2DC0-0711-4D36-9C9D-A1888500B6AE}"/>
            </a:ext>
          </a:extLst>
        </xdr:cNvPr>
        <xdr:cNvCxnSpPr/>
      </xdr:nvCxnSpPr>
      <xdr:spPr>
        <a:xfrm>
          <a:off x="1120394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0" name="テキスト ボックス 739">
          <a:extLst>
            <a:ext uri="{FF2B5EF4-FFF2-40B4-BE49-F238E27FC236}">
              <a16:creationId xmlns:a16="http://schemas.microsoft.com/office/drawing/2014/main" id="{3FAFAACB-A762-4C49-9BC5-3E251AFA73A2}"/>
            </a:ext>
          </a:extLst>
        </xdr:cNvPr>
        <xdr:cNvSpPr txBox="1"/>
      </xdr:nvSpPr>
      <xdr:spPr>
        <a:xfrm>
          <a:off x="1084279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1" name="直線コネクタ 740">
          <a:extLst>
            <a:ext uri="{FF2B5EF4-FFF2-40B4-BE49-F238E27FC236}">
              <a16:creationId xmlns:a16="http://schemas.microsoft.com/office/drawing/2014/main" id="{91BD1AE4-70E1-4302-9B46-C904062138A3}"/>
            </a:ext>
          </a:extLst>
        </xdr:cNvPr>
        <xdr:cNvCxnSpPr/>
      </xdr:nvCxnSpPr>
      <xdr:spPr>
        <a:xfrm>
          <a:off x="1120394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2" name="テキスト ボックス 741">
          <a:extLst>
            <a:ext uri="{FF2B5EF4-FFF2-40B4-BE49-F238E27FC236}">
              <a16:creationId xmlns:a16="http://schemas.microsoft.com/office/drawing/2014/main" id="{9E2F2463-9300-4B02-B1B1-5380CF4B32F0}"/>
            </a:ext>
          </a:extLst>
        </xdr:cNvPr>
        <xdr:cNvSpPr txBox="1"/>
      </xdr:nvSpPr>
      <xdr:spPr>
        <a:xfrm>
          <a:off x="1084279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3" name="直線コネクタ 742">
          <a:extLst>
            <a:ext uri="{FF2B5EF4-FFF2-40B4-BE49-F238E27FC236}">
              <a16:creationId xmlns:a16="http://schemas.microsoft.com/office/drawing/2014/main" id="{2BC93305-8317-450C-9452-FABAE6F058E1}"/>
            </a:ext>
          </a:extLst>
        </xdr:cNvPr>
        <xdr:cNvCxnSpPr/>
      </xdr:nvCxnSpPr>
      <xdr:spPr>
        <a:xfrm>
          <a:off x="1120394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4" name="テキスト ボックス 743">
          <a:extLst>
            <a:ext uri="{FF2B5EF4-FFF2-40B4-BE49-F238E27FC236}">
              <a16:creationId xmlns:a16="http://schemas.microsoft.com/office/drawing/2014/main" id="{A713CA74-5C9A-4E50-82CC-E1C3C932E0EC}"/>
            </a:ext>
          </a:extLst>
        </xdr:cNvPr>
        <xdr:cNvSpPr txBox="1"/>
      </xdr:nvSpPr>
      <xdr:spPr>
        <a:xfrm>
          <a:off x="10842791" y="1319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5" name="直線コネクタ 744">
          <a:extLst>
            <a:ext uri="{FF2B5EF4-FFF2-40B4-BE49-F238E27FC236}">
              <a16:creationId xmlns:a16="http://schemas.microsoft.com/office/drawing/2014/main" id="{ABFD6205-323F-40B9-91F1-67AF0067439B}"/>
            </a:ext>
          </a:extLst>
        </xdr:cNvPr>
        <xdr:cNvCxnSpPr/>
      </xdr:nvCxnSpPr>
      <xdr:spPr>
        <a:xfrm>
          <a:off x="1120394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6" name="テキスト ボックス 745">
          <a:extLst>
            <a:ext uri="{FF2B5EF4-FFF2-40B4-BE49-F238E27FC236}">
              <a16:creationId xmlns:a16="http://schemas.microsoft.com/office/drawing/2014/main" id="{4E99F290-316C-4B92-9ABD-702D44AAE3BF}"/>
            </a:ext>
          </a:extLst>
        </xdr:cNvPr>
        <xdr:cNvSpPr txBox="1"/>
      </xdr:nvSpPr>
      <xdr:spPr>
        <a:xfrm>
          <a:off x="10905006" y="1281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7" name="【消防施設】&#10;有形固定資産減価償却率グラフ枠">
          <a:extLst>
            <a:ext uri="{FF2B5EF4-FFF2-40B4-BE49-F238E27FC236}">
              <a16:creationId xmlns:a16="http://schemas.microsoft.com/office/drawing/2014/main" id="{9019D84B-81E9-4FDE-8CCA-F099F3A27A45}"/>
            </a:ext>
          </a:extLst>
        </xdr:cNvPr>
        <xdr:cNvSpPr/>
      </xdr:nvSpPr>
      <xdr:spPr>
        <a:xfrm>
          <a:off x="1120394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59055</xdr:rowOff>
    </xdr:from>
    <xdr:to>
      <xdr:col>85</xdr:col>
      <xdr:colOff>126364</xdr:colOff>
      <xdr:row>86</xdr:row>
      <xdr:rowOff>74295</xdr:rowOff>
    </xdr:to>
    <xdr:cxnSp macro="">
      <xdr:nvCxnSpPr>
        <xdr:cNvPr id="748" name="直線コネクタ 747">
          <a:extLst>
            <a:ext uri="{FF2B5EF4-FFF2-40B4-BE49-F238E27FC236}">
              <a16:creationId xmlns:a16="http://schemas.microsoft.com/office/drawing/2014/main" id="{B5752CCC-E41B-4DB3-B662-F9C6C5A3A1F8}"/>
            </a:ext>
          </a:extLst>
        </xdr:cNvPr>
        <xdr:cNvCxnSpPr/>
      </xdr:nvCxnSpPr>
      <xdr:spPr>
        <a:xfrm flipV="1">
          <a:off x="14703424" y="13428345"/>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78122</xdr:rowOff>
    </xdr:from>
    <xdr:ext cx="405111" cy="259045"/>
    <xdr:sp macro="" textlink="">
      <xdr:nvSpPr>
        <xdr:cNvPr id="749" name="【消防施設】&#10;有形固定資産減価償却率最小値テキスト">
          <a:extLst>
            <a:ext uri="{FF2B5EF4-FFF2-40B4-BE49-F238E27FC236}">
              <a16:creationId xmlns:a16="http://schemas.microsoft.com/office/drawing/2014/main" id="{AD09EE88-7750-4A9C-9A86-943EBD70E7F5}"/>
            </a:ext>
          </a:extLst>
        </xdr:cNvPr>
        <xdr:cNvSpPr txBox="1"/>
      </xdr:nvSpPr>
      <xdr:spPr>
        <a:xfrm>
          <a:off x="14742160" y="14822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74295</xdr:rowOff>
    </xdr:from>
    <xdr:to>
      <xdr:col>86</xdr:col>
      <xdr:colOff>25400</xdr:colOff>
      <xdr:row>86</xdr:row>
      <xdr:rowOff>74295</xdr:rowOff>
    </xdr:to>
    <xdr:cxnSp macro="">
      <xdr:nvCxnSpPr>
        <xdr:cNvPr id="750" name="直線コネクタ 749">
          <a:extLst>
            <a:ext uri="{FF2B5EF4-FFF2-40B4-BE49-F238E27FC236}">
              <a16:creationId xmlns:a16="http://schemas.microsoft.com/office/drawing/2014/main" id="{F7D83CFD-DB0F-469B-BA09-DFF92C445C9B}"/>
            </a:ext>
          </a:extLst>
        </xdr:cNvPr>
        <xdr:cNvCxnSpPr/>
      </xdr:nvCxnSpPr>
      <xdr:spPr>
        <a:xfrm>
          <a:off x="14611350" y="148189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5732</xdr:rowOff>
    </xdr:from>
    <xdr:ext cx="405111" cy="259045"/>
    <xdr:sp macro="" textlink="">
      <xdr:nvSpPr>
        <xdr:cNvPr id="751" name="【消防施設】&#10;有形固定資産減価償却率最大値テキスト">
          <a:extLst>
            <a:ext uri="{FF2B5EF4-FFF2-40B4-BE49-F238E27FC236}">
              <a16:creationId xmlns:a16="http://schemas.microsoft.com/office/drawing/2014/main" id="{03534BD3-FB8C-45A2-9A42-2506FF47C430}"/>
            </a:ext>
          </a:extLst>
        </xdr:cNvPr>
        <xdr:cNvSpPr txBox="1"/>
      </xdr:nvSpPr>
      <xdr:spPr>
        <a:xfrm>
          <a:off x="14742160" y="13209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59055</xdr:rowOff>
    </xdr:from>
    <xdr:to>
      <xdr:col>86</xdr:col>
      <xdr:colOff>25400</xdr:colOff>
      <xdr:row>78</xdr:row>
      <xdr:rowOff>59055</xdr:rowOff>
    </xdr:to>
    <xdr:cxnSp macro="">
      <xdr:nvCxnSpPr>
        <xdr:cNvPr id="752" name="直線コネクタ 751">
          <a:extLst>
            <a:ext uri="{FF2B5EF4-FFF2-40B4-BE49-F238E27FC236}">
              <a16:creationId xmlns:a16="http://schemas.microsoft.com/office/drawing/2014/main" id="{3E30BF62-A278-4DE5-B397-CECE4222656D}"/>
            </a:ext>
          </a:extLst>
        </xdr:cNvPr>
        <xdr:cNvCxnSpPr/>
      </xdr:nvCxnSpPr>
      <xdr:spPr>
        <a:xfrm>
          <a:off x="14611350" y="134283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95902</xdr:rowOff>
    </xdr:from>
    <xdr:ext cx="405111" cy="259045"/>
    <xdr:sp macro="" textlink="">
      <xdr:nvSpPr>
        <xdr:cNvPr id="753" name="【消防施設】&#10;有形固定資産減価償却率平均値テキスト">
          <a:extLst>
            <a:ext uri="{FF2B5EF4-FFF2-40B4-BE49-F238E27FC236}">
              <a16:creationId xmlns:a16="http://schemas.microsoft.com/office/drawing/2014/main" id="{C747EE9B-001C-46B8-9F7C-4B1209D9EA8F}"/>
            </a:ext>
          </a:extLst>
        </xdr:cNvPr>
        <xdr:cNvSpPr txBox="1"/>
      </xdr:nvSpPr>
      <xdr:spPr>
        <a:xfrm>
          <a:off x="14742160" y="139795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73025</xdr:rowOff>
    </xdr:from>
    <xdr:to>
      <xdr:col>85</xdr:col>
      <xdr:colOff>177800</xdr:colOff>
      <xdr:row>83</xdr:row>
      <xdr:rowOff>3175</xdr:rowOff>
    </xdr:to>
    <xdr:sp macro="" textlink="">
      <xdr:nvSpPr>
        <xdr:cNvPr id="754" name="フローチャート: 判断 753">
          <a:extLst>
            <a:ext uri="{FF2B5EF4-FFF2-40B4-BE49-F238E27FC236}">
              <a16:creationId xmlns:a16="http://schemas.microsoft.com/office/drawing/2014/main" id="{BEFC489F-2B59-401D-B020-C9D16E600A62}"/>
            </a:ext>
          </a:extLst>
        </xdr:cNvPr>
        <xdr:cNvSpPr/>
      </xdr:nvSpPr>
      <xdr:spPr>
        <a:xfrm>
          <a:off x="14649450" y="1413192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57786</xdr:rowOff>
    </xdr:from>
    <xdr:to>
      <xdr:col>81</xdr:col>
      <xdr:colOff>101600</xdr:colOff>
      <xdr:row>82</xdr:row>
      <xdr:rowOff>159386</xdr:rowOff>
    </xdr:to>
    <xdr:sp macro="" textlink="">
      <xdr:nvSpPr>
        <xdr:cNvPr id="755" name="フローチャート: 判断 754">
          <a:extLst>
            <a:ext uri="{FF2B5EF4-FFF2-40B4-BE49-F238E27FC236}">
              <a16:creationId xmlns:a16="http://schemas.microsoft.com/office/drawing/2014/main" id="{297C1A37-7101-4CBB-B894-2EE923644F71}"/>
            </a:ext>
          </a:extLst>
        </xdr:cNvPr>
        <xdr:cNvSpPr/>
      </xdr:nvSpPr>
      <xdr:spPr>
        <a:xfrm>
          <a:off x="13887450" y="14112876"/>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33020</xdr:rowOff>
    </xdr:from>
    <xdr:to>
      <xdr:col>76</xdr:col>
      <xdr:colOff>165100</xdr:colOff>
      <xdr:row>82</xdr:row>
      <xdr:rowOff>134620</xdr:rowOff>
    </xdr:to>
    <xdr:sp macro="" textlink="">
      <xdr:nvSpPr>
        <xdr:cNvPr id="756" name="フローチャート: 判断 755">
          <a:extLst>
            <a:ext uri="{FF2B5EF4-FFF2-40B4-BE49-F238E27FC236}">
              <a16:creationId xmlns:a16="http://schemas.microsoft.com/office/drawing/2014/main" id="{85B1D080-F247-447F-8F71-7E46626B7531}"/>
            </a:ext>
          </a:extLst>
        </xdr:cNvPr>
        <xdr:cNvSpPr/>
      </xdr:nvSpPr>
      <xdr:spPr>
        <a:xfrm>
          <a:off x="13089890" y="14090015"/>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158750</xdr:rowOff>
    </xdr:from>
    <xdr:to>
      <xdr:col>72</xdr:col>
      <xdr:colOff>38100</xdr:colOff>
      <xdr:row>82</xdr:row>
      <xdr:rowOff>88900</xdr:rowOff>
    </xdr:to>
    <xdr:sp macro="" textlink="">
      <xdr:nvSpPr>
        <xdr:cNvPr id="757" name="フローチャート: 判断 756">
          <a:extLst>
            <a:ext uri="{FF2B5EF4-FFF2-40B4-BE49-F238E27FC236}">
              <a16:creationId xmlns:a16="http://schemas.microsoft.com/office/drawing/2014/main" id="{E4D502AC-C8EF-4B80-8379-C1A966CB9834}"/>
            </a:ext>
          </a:extLst>
        </xdr:cNvPr>
        <xdr:cNvSpPr/>
      </xdr:nvSpPr>
      <xdr:spPr>
        <a:xfrm>
          <a:off x="12303760" y="1404810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113030</xdr:rowOff>
    </xdr:from>
    <xdr:to>
      <xdr:col>67</xdr:col>
      <xdr:colOff>101600</xdr:colOff>
      <xdr:row>82</xdr:row>
      <xdr:rowOff>43180</xdr:rowOff>
    </xdr:to>
    <xdr:sp macro="" textlink="">
      <xdr:nvSpPr>
        <xdr:cNvPr id="758" name="フローチャート: 判断 757">
          <a:extLst>
            <a:ext uri="{FF2B5EF4-FFF2-40B4-BE49-F238E27FC236}">
              <a16:creationId xmlns:a16="http://schemas.microsoft.com/office/drawing/2014/main" id="{79357973-6638-4F47-B61F-81E7A63ACD82}"/>
            </a:ext>
          </a:extLst>
        </xdr:cNvPr>
        <xdr:cNvSpPr/>
      </xdr:nvSpPr>
      <xdr:spPr>
        <a:xfrm>
          <a:off x="11487150" y="1400048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9" name="テキスト ボックス 758">
          <a:extLst>
            <a:ext uri="{FF2B5EF4-FFF2-40B4-BE49-F238E27FC236}">
              <a16:creationId xmlns:a16="http://schemas.microsoft.com/office/drawing/2014/main" id="{4BEC4C96-F79E-44BF-AFA2-8B6CA8835C63}"/>
            </a:ext>
          </a:extLst>
        </xdr:cNvPr>
        <xdr:cNvSpPr txBox="1"/>
      </xdr:nvSpPr>
      <xdr:spPr>
        <a:xfrm>
          <a:off x="1453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31B0469B-2CD8-4152-A8D6-C2B14D766DB8}"/>
            </a:ext>
          </a:extLst>
        </xdr:cNvPr>
        <xdr:cNvSpPr txBox="1"/>
      </xdr:nvSpPr>
      <xdr:spPr>
        <a:xfrm>
          <a:off x="13770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82529272-CA75-424A-B06E-C8A376994B65}"/>
            </a:ext>
          </a:extLst>
        </xdr:cNvPr>
        <xdr:cNvSpPr txBox="1"/>
      </xdr:nvSpPr>
      <xdr:spPr>
        <a:xfrm>
          <a:off x="12973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A9D4B9AB-8161-422E-B958-61B82ABE6FCF}"/>
            </a:ext>
          </a:extLst>
        </xdr:cNvPr>
        <xdr:cNvSpPr txBox="1"/>
      </xdr:nvSpPr>
      <xdr:spPr>
        <a:xfrm>
          <a:off x="12175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063FFE8B-D9FF-4942-8D76-D29646257D6B}"/>
            </a:ext>
          </a:extLst>
        </xdr:cNvPr>
        <xdr:cNvSpPr txBox="1"/>
      </xdr:nvSpPr>
      <xdr:spPr>
        <a:xfrm>
          <a:off x="11370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12064</xdr:rowOff>
    </xdr:from>
    <xdr:to>
      <xdr:col>85</xdr:col>
      <xdr:colOff>177800</xdr:colOff>
      <xdr:row>83</xdr:row>
      <xdr:rowOff>113664</xdr:rowOff>
    </xdr:to>
    <xdr:sp macro="" textlink="">
      <xdr:nvSpPr>
        <xdr:cNvPr id="764" name="楕円 763">
          <a:extLst>
            <a:ext uri="{FF2B5EF4-FFF2-40B4-BE49-F238E27FC236}">
              <a16:creationId xmlns:a16="http://schemas.microsoft.com/office/drawing/2014/main" id="{49CD281B-984F-40FD-8A27-C1C1395396B3}"/>
            </a:ext>
          </a:extLst>
        </xdr:cNvPr>
        <xdr:cNvSpPr/>
      </xdr:nvSpPr>
      <xdr:spPr>
        <a:xfrm>
          <a:off x="14649450" y="14246224"/>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161941</xdr:rowOff>
    </xdr:from>
    <xdr:ext cx="405111" cy="259045"/>
    <xdr:sp macro="" textlink="">
      <xdr:nvSpPr>
        <xdr:cNvPr id="765" name="【消防施設】&#10;有形固定資産減価償却率該当値テキスト">
          <a:extLst>
            <a:ext uri="{FF2B5EF4-FFF2-40B4-BE49-F238E27FC236}">
              <a16:creationId xmlns:a16="http://schemas.microsoft.com/office/drawing/2014/main" id="{B487F91B-72B2-4E13-AB57-F635A57ED835}"/>
            </a:ext>
          </a:extLst>
        </xdr:cNvPr>
        <xdr:cNvSpPr txBox="1"/>
      </xdr:nvSpPr>
      <xdr:spPr>
        <a:xfrm>
          <a:off x="14742160" y="14222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13970</xdr:rowOff>
    </xdr:from>
    <xdr:to>
      <xdr:col>81</xdr:col>
      <xdr:colOff>101600</xdr:colOff>
      <xdr:row>83</xdr:row>
      <xdr:rowOff>115570</xdr:rowOff>
    </xdr:to>
    <xdr:sp macro="" textlink="">
      <xdr:nvSpPr>
        <xdr:cNvPr id="766" name="楕円 765">
          <a:extLst>
            <a:ext uri="{FF2B5EF4-FFF2-40B4-BE49-F238E27FC236}">
              <a16:creationId xmlns:a16="http://schemas.microsoft.com/office/drawing/2014/main" id="{CDA296CA-F493-4032-B6F7-A4B01DD24B10}"/>
            </a:ext>
          </a:extLst>
        </xdr:cNvPr>
        <xdr:cNvSpPr/>
      </xdr:nvSpPr>
      <xdr:spPr>
        <a:xfrm>
          <a:off x="13887450" y="1424813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62864</xdr:rowOff>
    </xdr:from>
    <xdr:to>
      <xdr:col>85</xdr:col>
      <xdr:colOff>127000</xdr:colOff>
      <xdr:row>83</xdr:row>
      <xdr:rowOff>64770</xdr:rowOff>
    </xdr:to>
    <xdr:cxnSp macro="">
      <xdr:nvCxnSpPr>
        <xdr:cNvPr id="767" name="直線コネクタ 766">
          <a:extLst>
            <a:ext uri="{FF2B5EF4-FFF2-40B4-BE49-F238E27FC236}">
              <a16:creationId xmlns:a16="http://schemas.microsoft.com/office/drawing/2014/main" id="{B98A5A0F-9F17-428B-B2B8-72B125AD6BC9}"/>
            </a:ext>
          </a:extLst>
        </xdr:cNvPr>
        <xdr:cNvCxnSpPr/>
      </xdr:nvCxnSpPr>
      <xdr:spPr>
        <a:xfrm flipV="1">
          <a:off x="13942060" y="14289404"/>
          <a:ext cx="762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80645</xdr:rowOff>
    </xdr:from>
    <xdr:to>
      <xdr:col>76</xdr:col>
      <xdr:colOff>165100</xdr:colOff>
      <xdr:row>85</xdr:row>
      <xdr:rowOff>10795</xdr:rowOff>
    </xdr:to>
    <xdr:sp macro="" textlink="">
      <xdr:nvSpPr>
        <xdr:cNvPr id="768" name="楕円 767">
          <a:extLst>
            <a:ext uri="{FF2B5EF4-FFF2-40B4-BE49-F238E27FC236}">
              <a16:creationId xmlns:a16="http://schemas.microsoft.com/office/drawing/2014/main" id="{17CA1C83-B56E-4FE7-A406-DD5E2A11D7DB}"/>
            </a:ext>
          </a:extLst>
        </xdr:cNvPr>
        <xdr:cNvSpPr/>
      </xdr:nvSpPr>
      <xdr:spPr>
        <a:xfrm>
          <a:off x="13089890" y="14484350"/>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64770</xdr:rowOff>
    </xdr:from>
    <xdr:to>
      <xdr:col>81</xdr:col>
      <xdr:colOff>50800</xdr:colOff>
      <xdr:row>84</xdr:row>
      <xdr:rowOff>131445</xdr:rowOff>
    </xdr:to>
    <xdr:cxnSp macro="">
      <xdr:nvCxnSpPr>
        <xdr:cNvPr id="769" name="直線コネクタ 768">
          <a:extLst>
            <a:ext uri="{FF2B5EF4-FFF2-40B4-BE49-F238E27FC236}">
              <a16:creationId xmlns:a16="http://schemas.microsoft.com/office/drawing/2014/main" id="{CEF61F92-F443-4084-819F-2750B20F7F0E}"/>
            </a:ext>
          </a:extLst>
        </xdr:cNvPr>
        <xdr:cNvCxnSpPr/>
      </xdr:nvCxnSpPr>
      <xdr:spPr>
        <a:xfrm flipV="1">
          <a:off x="13144500" y="14293215"/>
          <a:ext cx="797560" cy="24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103505</xdr:rowOff>
    </xdr:from>
    <xdr:to>
      <xdr:col>72</xdr:col>
      <xdr:colOff>38100</xdr:colOff>
      <xdr:row>85</xdr:row>
      <xdr:rowOff>33655</xdr:rowOff>
    </xdr:to>
    <xdr:sp macro="" textlink="">
      <xdr:nvSpPr>
        <xdr:cNvPr id="770" name="楕円 769">
          <a:extLst>
            <a:ext uri="{FF2B5EF4-FFF2-40B4-BE49-F238E27FC236}">
              <a16:creationId xmlns:a16="http://schemas.microsoft.com/office/drawing/2014/main" id="{D69181E9-9412-480B-A0CA-42074D6BEB3A}"/>
            </a:ext>
          </a:extLst>
        </xdr:cNvPr>
        <xdr:cNvSpPr/>
      </xdr:nvSpPr>
      <xdr:spPr>
        <a:xfrm>
          <a:off x="12303760" y="145034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131445</xdr:rowOff>
    </xdr:from>
    <xdr:to>
      <xdr:col>76</xdr:col>
      <xdr:colOff>114300</xdr:colOff>
      <xdr:row>84</xdr:row>
      <xdr:rowOff>154305</xdr:rowOff>
    </xdr:to>
    <xdr:cxnSp macro="">
      <xdr:nvCxnSpPr>
        <xdr:cNvPr id="771" name="直線コネクタ 770">
          <a:extLst>
            <a:ext uri="{FF2B5EF4-FFF2-40B4-BE49-F238E27FC236}">
              <a16:creationId xmlns:a16="http://schemas.microsoft.com/office/drawing/2014/main" id="{C59041B0-56AF-4946-B9AB-37CA3C2D1D33}"/>
            </a:ext>
          </a:extLst>
        </xdr:cNvPr>
        <xdr:cNvCxnSpPr/>
      </xdr:nvCxnSpPr>
      <xdr:spPr>
        <a:xfrm flipV="1">
          <a:off x="12346940" y="14537055"/>
          <a:ext cx="79756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78739</xdr:rowOff>
    </xdr:from>
    <xdr:to>
      <xdr:col>67</xdr:col>
      <xdr:colOff>101600</xdr:colOff>
      <xdr:row>85</xdr:row>
      <xdr:rowOff>8889</xdr:rowOff>
    </xdr:to>
    <xdr:sp macro="" textlink="">
      <xdr:nvSpPr>
        <xdr:cNvPr id="772" name="楕円 771">
          <a:extLst>
            <a:ext uri="{FF2B5EF4-FFF2-40B4-BE49-F238E27FC236}">
              <a16:creationId xmlns:a16="http://schemas.microsoft.com/office/drawing/2014/main" id="{E44066B0-824C-414E-9BBC-1A4CFBB34D6E}"/>
            </a:ext>
          </a:extLst>
        </xdr:cNvPr>
        <xdr:cNvSpPr/>
      </xdr:nvSpPr>
      <xdr:spPr>
        <a:xfrm>
          <a:off x="11487150" y="1448053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129539</xdr:rowOff>
    </xdr:from>
    <xdr:to>
      <xdr:col>71</xdr:col>
      <xdr:colOff>177800</xdr:colOff>
      <xdr:row>84</xdr:row>
      <xdr:rowOff>154305</xdr:rowOff>
    </xdr:to>
    <xdr:cxnSp macro="">
      <xdr:nvCxnSpPr>
        <xdr:cNvPr id="773" name="直線コネクタ 772">
          <a:extLst>
            <a:ext uri="{FF2B5EF4-FFF2-40B4-BE49-F238E27FC236}">
              <a16:creationId xmlns:a16="http://schemas.microsoft.com/office/drawing/2014/main" id="{FB295E6C-FD3F-46B7-B510-CFFDFD0BA3FE}"/>
            </a:ext>
          </a:extLst>
        </xdr:cNvPr>
        <xdr:cNvCxnSpPr/>
      </xdr:nvCxnSpPr>
      <xdr:spPr>
        <a:xfrm>
          <a:off x="11541760" y="14535149"/>
          <a:ext cx="805180" cy="20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4463</xdr:rowOff>
    </xdr:from>
    <xdr:ext cx="405111" cy="259045"/>
    <xdr:sp macro="" textlink="">
      <xdr:nvSpPr>
        <xdr:cNvPr id="774" name="n_1aveValue【消防施設】&#10;有形固定資産減価償却率">
          <a:extLst>
            <a:ext uri="{FF2B5EF4-FFF2-40B4-BE49-F238E27FC236}">
              <a16:creationId xmlns:a16="http://schemas.microsoft.com/office/drawing/2014/main" id="{5E1B7653-F0C7-41E4-9A4E-BB0FBEC97A33}"/>
            </a:ext>
          </a:extLst>
        </xdr:cNvPr>
        <xdr:cNvSpPr txBox="1"/>
      </xdr:nvSpPr>
      <xdr:spPr>
        <a:xfrm>
          <a:off x="13738234" y="138938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151147</xdr:rowOff>
    </xdr:from>
    <xdr:ext cx="405111" cy="259045"/>
    <xdr:sp macro="" textlink="">
      <xdr:nvSpPr>
        <xdr:cNvPr id="775" name="n_2aveValue【消防施設】&#10;有形固定資産減価償却率">
          <a:extLst>
            <a:ext uri="{FF2B5EF4-FFF2-40B4-BE49-F238E27FC236}">
              <a16:creationId xmlns:a16="http://schemas.microsoft.com/office/drawing/2014/main" id="{25ECA13A-FF17-46E7-9D58-E9ECB3CECDA5}"/>
            </a:ext>
          </a:extLst>
        </xdr:cNvPr>
        <xdr:cNvSpPr txBox="1"/>
      </xdr:nvSpPr>
      <xdr:spPr>
        <a:xfrm>
          <a:off x="12957184" y="1386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105427</xdr:rowOff>
    </xdr:from>
    <xdr:ext cx="405111" cy="259045"/>
    <xdr:sp macro="" textlink="">
      <xdr:nvSpPr>
        <xdr:cNvPr id="776" name="n_3aveValue【消防施設】&#10;有形固定資産減価償却率">
          <a:extLst>
            <a:ext uri="{FF2B5EF4-FFF2-40B4-BE49-F238E27FC236}">
              <a16:creationId xmlns:a16="http://schemas.microsoft.com/office/drawing/2014/main" id="{F774F464-155B-4DCD-AF53-1F9D017776B5}"/>
            </a:ext>
          </a:extLst>
        </xdr:cNvPr>
        <xdr:cNvSpPr txBox="1"/>
      </xdr:nvSpPr>
      <xdr:spPr>
        <a:xfrm>
          <a:off x="12171054" y="1381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59707</xdr:rowOff>
    </xdr:from>
    <xdr:ext cx="405111" cy="259045"/>
    <xdr:sp macro="" textlink="">
      <xdr:nvSpPr>
        <xdr:cNvPr id="777" name="n_4aveValue【消防施設】&#10;有形固定資産減価償却率">
          <a:extLst>
            <a:ext uri="{FF2B5EF4-FFF2-40B4-BE49-F238E27FC236}">
              <a16:creationId xmlns:a16="http://schemas.microsoft.com/office/drawing/2014/main" id="{C86D64EE-5EEF-4212-93AA-A6063092A958}"/>
            </a:ext>
          </a:extLst>
        </xdr:cNvPr>
        <xdr:cNvSpPr txBox="1"/>
      </xdr:nvSpPr>
      <xdr:spPr>
        <a:xfrm>
          <a:off x="11354444" y="1377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106697</xdr:rowOff>
    </xdr:from>
    <xdr:ext cx="405111" cy="259045"/>
    <xdr:sp macro="" textlink="">
      <xdr:nvSpPr>
        <xdr:cNvPr id="778" name="n_1mainValue【消防施設】&#10;有形固定資産減価償却率">
          <a:extLst>
            <a:ext uri="{FF2B5EF4-FFF2-40B4-BE49-F238E27FC236}">
              <a16:creationId xmlns:a16="http://schemas.microsoft.com/office/drawing/2014/main" id="{557E7B7A-5C20-4012-B95A-73F14C2BFEF5}"/>
            </a:ext>
          </a:extLst>
        </xdr:cNvPr>
        <xdr:cNvSpPr txBox="1"/>
      </xdr:nvSpPr>
      <xdr:spPr>
        <a:xfrm>
          <a:off x="13738234" y="14335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1922</xdr:rowOff>
    </xdr:from>
    <xdr:ext cx="405111" cy="259045"/>
    <xdr:sp macro="" textlink="">
      <xdr:nvSpPr>
        <xdr:cNvPr id="779" name="n_2mainValue【消防施設】&#10;有形固定資産減価償却率">
          <a:extLst>
            <a:ext uri="{FF2B5EF4-FFF2-40B4-BE49-F238E27FC236}">
              <a16:creationId xmlns:a16="http://schemas.microsoft.com/office/drawing/2014/main" id="{0665A89C-7EFA-4B13-9C14-0B87D67ACF48}"/>
            </a:ext>
          </a:extLst>
        </xdr:cNvPr>
        <xdr:cNvSpPr txBox="1"/>
      </xdr:nvSpPr>
      <xdr:spPr>
        <a:xfrm>
          <a:off x="12957184" y="14575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24782</xdr:rowOff>
    </xdr:from>
    <xdr:ext cx="405111" cy="259045"/>
    <xdr:sp macro="" textlink="">
      <xdr:nvSpPr>
        <xdr:cNvPr id="780" name="n_3mainValue【消防施設】&#10;有形固定資産減価償却率">
          <a:extLst>
            <a:ext uri="{FF2B5EF4-FFF2-40B4-BE49-F238E27FC236}">
              <a16:creationId xmlns:a16="http://schemas.microsoft.com/office/drawing/2014/main" id="{D331BE0E-2573-40B9-A853-992683481754}"/>
            </a:ext>
          </a:extLst>
        </xdr:cNvPr>
        <xdr:cNvSpPr txBox="1"/>
      </xdr:nvSpPr>
      <xdr:spPr>
        <a:xfrm>
          <a:off x="12171054" y="14594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16</xdr:rowOff>
    </xdr:from>
    <xdr:ext cx="405111" cy="259045"/>
    <xdr:sp macro="" textlink="">
      <xdr:nvSpPr>
        <xdr:cNvPr id="781" name="n_4mainValue【消防施設】&#10;有形固定資産減価償却率">
          <a:extLst>
            <a:ext uri="{FF2B5EF4-FFF2-40B4-BE49-F238E27FC236}">
              <a16:creationId xmlns:a16="http://schemas.microsoft.com/office/drawing/2014/main" id="{979D13FE-8792-444B-970A-1F5922B5B215}"/>
            </a:ext>
          </a:extLst>
        </xdr:cNvPr>
        <xdr:cNvSpPr txBox="1"/>
      </xdr:nvSpPr>
      <xdr:spPr>
        <a:xfrm>
          <a:off x="11354444" y="14573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2" name="正方形/長方形 781">
          <a:extLst>
            <a:ext uri="{FF2B5EF4-FFF2-40B4-BE49-F238E27FC236}">
              <a16:creationId xmlns:a16="http://schemas.microsoft.com/office/drawing/2014/main" id="{1CC303BE-509B-4064-B08A-D61B8F391A0F}"/>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3" name="正方形/長方形 782">
          <a:extLst>
            <a:ext uri="{FF2B5EF4-FFF2-40B4-BE49-F238E27FC236}">
              <a16:creationId xmlns:a16="http://schemas.microsoft.com/office/drawing/2014/main" id="{47149955-4B6A-4B90-900E-5B9FB390B6C3}"/>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4" name="正方形/長方形 783">
          <a:extLst>
            <a:ext uri="{FF2B5EF4-FFF2-40B4-BE49-F238E27FC236}">
              <a16:creationId xmlns:a16="http://schemas.microsoft.com/office/drawing/2014/main" id="{4BBE2083-FEE7-4EAD-9744-A06A20EF0793}"/>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5" name="正方形/長方形 784">
          <a:extLst>
            <a:ext uri="{FF2B5EF4-FFF2-40B4-BE49-F238E27FC236}">
              <a16:creationId xmlns:a16="http://schemas.microsoft.com/office/drawing/2014/main" id="{D45E6CCE-22C9-40E6-9B94-935A5F6454B4}"/>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6" name="正方形/長方形 785">
          <a:extLst>
            <a:ext uri="{FF2B5EF4-FFF2-40B4-BE49-F238E27FC236}">
              <a16:creationId xmlns:a16="http://schemas.microsoft.com/office/drawing/2014/main" id="{6B2571F5-12B0-407D-83AC-E1B430AC5AE1}"/>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7" name="正方形/長方形 786">
          <a:extLst>
            <a:ext uri="{FF2B5EF4-FFF2-40B4-BE49-F238E27FC236}">
              <a16:creationId xmlns:a16="http://schemas.microsoft.com/office/drawing/2014/main" id="{9BFE8BF1-3020-449A-9CCA-F588E71B051D}"/>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8" name="正方形/長方形 787">
          <a:extLst>
            <a:ext uri="{FF2B5EF4-FFF2-40B4-BE49-F238E27FC236}">
              <a16:creationId xmlns:a16="http://schemas.microsoft.com/office/drawing/2014/main" id="{4B44E02F-6D3E-4873-965B-950A8892B28C}"/>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9" name="正方形/長方形 788">
          <a:extLst>
            <a:ext uri="{FF2B5EF4-FFF2-40B4-BE49-F238E27FC236}">
              <a16:creationId xmlns:a16="http://schemas.microsoft.com/office/drawing/2014/main" id="{B22CB83F-E95E-48D4-858A-E64AA0EFBC79}"/>
            </a:ext>
          </a:extLst>
        </xdr:cNvPr>
        <xdr:cNvSpPr/>
      </xdr:nvSpPr>
      <xdr:spPr>
        <a:xfrm>
          <a:off x="164592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0" name="テキスト ボックス 789">
          <a:extLst>
            <a:ext uri="{FF2B5EF4-FFF2-40B4-BE49-F238E27FC236}">
              <a16:creationId xmlns:a16="http://schemas.microsoft.com/office/drawing/2014/main" id="{CA15F40C-69E5-47CE-BA20-D94C32D4E853}"/>
            </a:ext>
          </a:extLst>
        </xdr:cNvPr>
        <xdr:cNvSpPr txBox="1"/>
      </xdr:nvSpPr>
      <xdr:spPr>
        <a:xfrm>
          <a:off x="164401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1" name="直線コネクタ 790">
          <a:extLst>
            <a:ext uri="{FF2B5EF4-FFF2-40B4-BE49-F238E27FC236}">
              <a16:creationId xmlns:a16="http://schemas.microsoft.com/office/drawing/2014/main" id="{D3BD9E14-62C1-4866-9170-83BDFF3B794D}"/>
            </a:ext>
          </a:extLst>
        </xdr:cNvPr>
        <xdr:cNvCxnSpPr/>
      </xdr:nvCxnSpPr>
      <xdr:spPr>
        <a:xfrm>
          <a:off x="164592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92" name="直線コネクタ 791">
          <a:extLst>
            <a:ext uri="{FF2B5EF4-FFF2-40B4-BE49-F238E27FC236}">
              <a16:creationId xmlns:a16="http://schemas.microsoft.com/office/drawing/2014/main" id="{CAA6A96C-187D-4CA1-82F6-3850DFBBBB39}"/>
            </a:ext>
          </a:extLst>
        </xdr:cNvPr>
        <xdr:cNvCxnSpPr/>
      </xdr:nvCxnSpPr>
      <xdr:spPr>
        <a:xfrm>
          <a:off x="16459200" y="149172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93" name="テキスト ボックス 792">
          <a:extLst>
            <a:ext uri="{FF2B5EF4-FFF2-40B4-BE49-F238E27FC236}">
              <a16:creationId xmlns:a16="http://schemas.microsoft.com/office/drawing/2014/main" id="{D3812D68-FA46-4908-9EBC-E103A1F9E22C}"/>
            </a:ext>
          </a:extLst>
        </xdr:cNvPr>
        <xdr:cNvSpPr txBox="1"/>
      </xdr:nvSpPr>
      <xdr:spPr>
        <a:xfrm>
          <a:off x="16047266"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94" name="直線コネクタ 793">
          <a:extLst>
            <a:ext uri="{FF2B5EF4-FFF2-40B4-BE49-F238E27FC236}">
              <a16:creationId xmlns:a16="http://schemas.microsoft.com/office/drawing/2014/main" id="{0556C0A4-D450-4A8C-AAC0-1A56A70DA7FA}"/>
            </a:ext>
          </a:extLst>
        </xdr:cNvPr>
        <xdr:cNvCxnSpPr/>
      </xdr:nvCxnSpPr>
      <xdr:spPr>
        <a:xfrm>
          <a:off x="16459200" y="1459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95" name="テキスト ボックス 794">
          <a:extLst>
            <a:ext uri="{FF2B5EF4-FFF2-40B4-BE49-F238E27FC236}">
              <a16:creationId xmlns:a16="http://schemas.microsoft.com/office/drawing/2014/main" id="{4B7A4AC5-CD9F-4E47-BD92-FC978E15FDD3}"/>
            </a:ext>
          </a:extLst>
        </xdr:cNvPr>
        <xdr:cNvSpPr txBox="1"/>
      </xdr:nvSpPr>
      <xdr:spPr>
        <a:xfrm>
          <a:off x="16047266" y="1444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96" name="直線コネクタ 795">
          <a:extLst>
            <a:ext uri="{FF2B5EF4-FFF2-40B4-BE49-F238E27FC236}">
              <a16:creationId xmlns:a16="http://schemas.microsoft.com/office/drawing/2014/main" id="{0F492E6D-4CE9-48B1-ABEE-C913D97471C1}"/>
            </a:ext>
          </a:extLst>
        </xdr:cNvPr>
        <xdr:cNvCxnSpPr/>
      </xdr:nvCxnSpPr>
      <xdr:spPr>
        <a:xfrm>
          <a:off x="16459200" y="1425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97" name="テキスト ボックス 796">
          <a:extLst>
            <a:ext uri="{FF2B5EF4-FFF2-40B4-BE49-F238E27FC236}">
              <a16:creationId xmlns:a16="http://schemas.microsoft.com/office/drawing/2014/main" id="{00438AF4-76F7-4C7C-A803-20FA33BDF95C}"/>
            </a:ext>
          </a:extLst>
        </xdr:cNvPr>
        <xdr:cNvSpPr txBox="1"/>
      </xdr:nvSpPr>
      <xdr:spPr>
        <a:xfrm>
          <a:off x="16047266" y="1411425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98" name="直線コネクタ 797">
          <a:extLst>
            <a:ext uri="{FF2B5EF4-FFF2-40B4-BE49-F238E27FC236}">
              <a16:creationId xmlns:a16="http://schemas.microsoft.com/office/drawing/2014/main" id="{E3B01D65-02FD-49CA-886A-61EEE261390C}"/>
            </a:ext>
          </a:extLst>
        </xdr:cNvPr>
        <xdr:cNvCxnSpPr/>
      </xdr:nvCxnSpPr>
      <xdr:spPr>
        <a:xfrm>
          <a:off x="16459200" y="1393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99" name="テキスト ボックス 798">
          <a:extLst>
            <a:ext uri="{FF2B5EF4-FFF2-40B4-BE49-F238E27FC236}">
              <a16:creationId xmlns:a16="http://schemas.microsoft.com/office/drawing/2014/main" id="{2745E346-76C1-4DB5-88DF-FAD89327E8E9}"/>
            </a:ext>
          </a:extLst>
        </xdr:cNvPr>
        <xdr:cNvSpPr txBox="1"/>
      </xdr:nvSpPr>
      <xdr:spPr>
        <a:xfrm>
          <a:off x="16047266"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800" name="直線コネクタ 799">
          <a:extLst>
            <a:ext uri="{FF2B5EF4-FFF2-40B4-BE49-F238E27FC236}">
              <a16:creationId xmlns:a16="http://schemas.microsoft.com/office/drawing/2014/main" id="{357A70F0-D6F4-452A-B9B3-245FC92214F7}"/>
            </a:ext>
          </a:extLst>
        </xdr:cNvPr>
        <xdr:cNvCxnSpPr/>
      </xdr:nvCxnSpPr>
      <xdr:spPr>
        <a:xfrm>
          <a:off x="16459200" y="1360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801" name="テキスト ボックス 800">
          <a:extLst>
            <a:ext uri="{FF2B5EF4-FFF2-40B4-BE49-F238E27FC236}">
              <a16:creationId xmlns:a16="http://schemas.microsoft.com/office/drawing/2014/main" id="{1014BF35-45EC-4DF7-8B04-E0D4DB4C54A5}"/>
            </a:ext>
          </a:extLst>
        </xdr:cNvPr>
        <xdr:cNvSpPr txBox="1"/>
      </xdr:nvSpPr>
      <xdr:spPr>
        <a:xfrm>
          <a:off x="16047266" y="1346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802" name="直線コネクタ 801">
          <a:extLst>
            <a:ext uri="{FF2B5EF4-FFF2-40B4-BE49-F238E27FC236}">
              <a16:creationId xmlns:a16="http://schemas.microsoft.com/office/drawing/2014/main" id="{BCDD675D-B027-4599-BB66-DB521306601F}"/>
            </a:ext>
          </a:extLst>
        </xdr:cNvPr>
        <xdr:cNvCxnSpPr/>
      </xdr:nvCxnSpPr>
      <xdr:spPr>
        <a:xfrm>
          <a:off x="16459200" y="1328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803" name="テキスト ボックス 802">
          <a:extLst>
            <a:ext uri="{FF2B5EF4-FFF2-40B4-BE49-F238E27FC236}">
              <a16:creationId xmlns:a16="http://schemas.microsoft.com/office/drawing/2014/main" id="{8A9165DC-415A-4AC4-8DED-B2C25E614536}"/>
            </a:ext>
          </a:extLst>
        </xdr:cNvPr>
        <xdr:cNvSpPr txBox="1"/>
      </xdr:nvSpPr>
      <xdr:spPr>
        <a:xfrm>
          <a:off x="16047266" y="131364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4" name="直線コネクタ 803">
          <a:extLst>
            <a:ext uri="{FF2B5EF4-FFF2-40B4-BE49-F238E27FC236}">
              <a16:creationId xmlns:a16="http://schemas.microsoft.com/office/drawing/2014/main" id="{541A0C90-35CD-47EF-9BD7-661E14B34EA5}"/>
            </a:ext>
          </a:extLst>
        </xdr:cNvPr>
        <xdr:cNvCxnSpPr/>
      </xdr:nvCxnSpPr>
      <xdr:spPr>
        <a:xfrm>
          <a:off x="164592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5" name="テキスト ボックス 804">
          <a:extLst>
            <a:ext uri="{FF2B5EF4-FFF2-40B4-BE49-F238E27FC236}">
              <a16:creationId xmlns:a16="http://schemas.microsoft.com/office/drawing/2014/main" id="{65E64C5F-0E5D-44C1-B2BB-9DFB9EF92194}"/>
            </a:ext>
          </a:extLst>
        </xdr:cNvPr>
        <xdr:cNvSpPr txBox="1"/>
      </xdr:nvSpPr>
      <xdr:spPr>
        <a:xfrm>
          <a:off x="16047266"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6" name="【消防施設】&#10;一人当たり面積グラフ枠">
          <a:extLst>
            <a:ext uri="{FF2B5EF4-FFF2-40B4-BE49-F238E27FC236}">
              <a16:creationId xmlns:a16="http://schemas.microsoft.com/office/drawing/2014/main" id="{1FE493AF-C142-4E84-991B-9EFEB5A7B56E}"/>
            </a:ext>
          </a:extLst>
        </xdr:cNvPr>
        <xdr:cNvSpPr/>
      </xdr:nvSpPr>
      <xdr:spPr>
        <a:xfrm>
          <a:off x="164592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40277</xdr:rowOff>
    </xdr:from>
    <xdr:to>
      <xdr:col>116</xdr:col>
      <xdr:colOff>62864</xdr:colOff>
      <xdr:row>86</xdr:row>
      <xdr:rowOff>148045</xdr:rowOff>
    </xdr:to>
    <xdr:cxnSp macro="">
      <xdr:nvCxnSpPr>
        <xdr:cNvPr id="807" name="直線コネクタ 806">
          <a:extLst>
            <a:ext uri="{FF2B5EF4-FFF2-40B4-BE49-F238E27FC236}">
              <a16:creationId xmlns:a16="http://schemas.microsoft.com/office/drawing/2014/main" id="{69F49F91-43B9-4965-89E7-EE40A04CFB04}"/>
            </a:ext>
          </a:extLst>
        </xdr:cNvPr>
        <xdr:cNvCxnSpPr/>
      </xdr:nvCxnSpPr>
      <xdr:spPr>
        <a:xfrm flipV="1">
          <a:off x="19947254" y="13413377"/>
          <a:ext cx="0" cy="1477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151872</xdr:rowOff>
    </xdr:from>
    <xdr:ext cx="469744" cy="259045"/>
    <xdr:sp macro="" textlink="">
      <xdr:nvSpPr>
        <xdr:cNvPr id="808" name="【消防施設】&#10;一人当たり面積最小値テキスト">
          <a:extLst>
            <a:ext uri="{FF2B5EF4-FFF2-40B4-BE49-F238E27FC236}">
              <a16:creationId xmlns:a16="http://schemas.microsoft.com/office/drawing/2014/main" id="{65CE30DA-9401-4317-BDC9-40C128AE28AF}"/>
            </a:ext>
          </a:extLst>
        </xdr:cNvPr>
        <xdr:cNvSpPr txBox="1"/>
      </xdr:nvSpPr>
      <xdr:spPr>
        <a:xfrm>
          <a:off x="19985990" y="14896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148045</xdr:rowOff>
    </xdr:from>
    <xdr:to>
      <xdr:col>116</xdr:col>
      <xdr:colOff>152400</xdr:colOff>
      <xdr:row>86</xdr:row>
      <xdr:rowOff>148045</xdr:rowOff>
    </xdr:to>
    <xdr:cxnSp macro="">
      <xdr:nvCxnSpPr>
        <xdr:cNvPr id="809" name="直線コネクタ 808">
          <a:extLst>
            <a:ext uri="{FF2B5EF4-FFF2-40B4-BE49-F238E27FC236}">
              <a16:creationId xmlns:a16="http://schemas.microsoft.com/office/drawing/2014/main" id="{95CCFB64-0B9D-4A7B-A72C-7B1FBA16BC7E}"/>
            </a:ext>
          </a:extLst>
        </xdr:cNvPr>
        <xdr:cNvCxnSpPr/>
      </xdr:nvCxnSpPr>
      <xdr:spPr>
        <a:xfrm>
          <a:off x="19885660" y="148908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158404</xdr:rowOff>
    </xdr:from>
    <xdr:ext cx="469744" cy="259045"/>
    <xdr:sp macro="" textlink="">
      <xdr:nvSpPr>
        <xdr:cNvPr id="810" name="【消防施設】&#10;一人当たり面積最大値テキスト">
          <a:extLst>
            <a:ext uri="{FF2B5EF4-FFF2-40B4-BE49-F238E27FC236}">
              <a16:creationId xmlns:a16="http://schemas.microsoft.com/office/drawing/2014/main" id="{351EDD4E-854E-41B3-B200-702297953B1A}"/>
            </a:ext>
          </a:extLst>
        </xdr:cNvPr>
        <xdr:cNvSpPr txBox="1"/>
      </xdr:nvSpPr>
      <xdr:spPr>
        <a:xfrm>
          <a:off x="19985990" y="13190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40277</xdr:rowOff>
    </xdr:from>
    <xdr:to>
      <xdr:col>116</xdr:col>
      <xdr:colOff>152400</xdr:colOff>
      <xdr:row>78</xdr:row>
      <xdr:rowOff>40277</xdr:rowOff>
    </xdr:to>
    <xdr:cxnSp macro="">
      <xdr:nvCxnSpPr>
        <xdr:cNvPr id="811" name="直線コネクタ 810">
          <a:extLst>
            <a:ext uri="{FF2B5EF4-FFF2-40B4-BE49-F238E27FC236}">
              <a16:creationId xmlns:a16="http://schemas.microsoft.com/office/drawing/2014/main" id="{5F134FA9-94F4-45D1-BD1C-0132B50D7F42}"/>
            </a:ext>
          </a:extLst>
        </xdr:cNvPr>
        <xdr:cNvCxnSpPr/>
      </xdr:nvCxnSpPr>
      <xdr:spPr>
        <a:xfrm>
          <a:off x="19885660" y="1341337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126291</xdr:rowOff>
    </xdr:from>
    <xdr:ext cx="469744" cy="259045"/>
    <xdr:sp macro="" textlink="">
      <xdr:nvSpPr>
        <xdr:cNvPr id="812" name="【消防施設】&#10;一人当たり面積平均値テキスト">
          <a:extLst>
            <a:ext uri="{FF2B5EF4-FFF2-40B4-BE49-F238E27FC236}">
              <a16:creationId xmlns:a16="http://schemas.microsoft.com/office/drawing/2014/main" id="{74C7E8C9-F57E-46A6-9E5E-A17B750BFE69}"/>
            </a:ext>
          </a:extLst>
        </xdr:cNvPr>
        <xdr:cNvSpPr txBox="1"/>
      </xdr:nvSpPr>
      <xdr:spPr>
        <a:xfrm>
          <a:off x="19985990" y="147033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147864</xdr:rowOff>
    </xdr:from>
    <xdr:to>
      <xdr:col>116</xdr:col>
      <xdr:colOff>114300</xdr:colOff>
      <xdr:row>86</xdr:row>
      <xdr:rowOff>78014</xdr:rowOff>
    </xdr:to>
    <xdr:sp macro="" textlink="">
      <xdr:nvSpPr>
        <xdr:cNvPr id="813" name="フローチャート: 判断 812">
          <a:extLst>
            <a:ext uri="{FF2B5EF4-FFF2-40B4-BE49-F238E27FC236}">
              <a16:creationId xmlns:a16="http://schemas.microsoft.com/office/drawing/2014/main" id="{72915C86-2F7C-4A72-9D57-0F4FD6FE717B}"/>
            </a:ext>
          </a:extLst>
        </xdr:cNvPr>
        <xdr:cNvSpPr/>
      </xdr:nvSpPr>
      <xdr:spPr>
        <a:xfrm>
          <a:off x="19904710" y="1471920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151130</xdr:rowOff>
    </xdr:from>
    <xdr:to>
      <xdr:col>112</xdr:col>
      <xdr:colOff>38100</xdr:colOff>
      <xdr:row>86</xdr:row>
      <xdr:rowOff>81280</xdr:rowOff>
    </xdr:to>
    <xdr:sp macro="" textlink="">
      <xdr:nvSpPr>
        <xdr:cNvPr id="814" name="フローチャート: 判断 813">
          <a:extLst>
            <a:ext uri="{FF2B5EF4-FFF2-40B4-BE49-F238E27FC236}">
              <a16:creationId xmlns:a16="http://schemas.microsoft.com/office/drawing/2014/main" id="{FC1BFA17-2AE6-45C7-8A87-65FD0802DE71}"/>
            </a:ext>
          </a:extLst>
        </xdr:cNvPr>
        <xdr:cNvSpPr/>
      </xdr:nvSpPr>
      <xdr:spPr>
        <a:xfrm>
          <a:off x="19161760" y="1472438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153307</xdr:rowOff>
    </xdr:from>
    <xdr:to>
      <xdr:col>107</xdr:col>
      <xdr:colOff>101600</xdr:colOff>
      <xdr:row>86</xdr:row>
      <xdr:rowOff>83457</xdr:rowOff>
    </xdr:to>
    <xdr:sp macro="" textlink="">
      <xdr:nvSpPr>
        <xdr:cNvPr id="815" name="フローチャート: 判断 814">
          <a:extLst>
            <a:ext uri="{FF2B5EF4-FFF2-40B4-BE49-F238E27FC236}">
              <a16:creationId xmlns:a16="http://schemas.microsoft.com/office/drawing/2014/main" id="{BB8ECD39-72C4-4F55-95D3-6418C25FD618}"/>
            </a:ext>
          </a:extLst>
        </xdr:cNvPr>
        <xdr:cNvSpPr/>
      </xdr:nvSpPr>
      <xdr:spPr>
        <a:xfrm>
          <a:off x="18345150" y="14726557"/>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148952</xdr:rowOff>
    </xdr:from>
    <xdr:to>
      <xdr:col>102</xdr:col>
      <xdr:colOff>165100</xdr:colOff>
      <xdr:row>86</xdr:row>
      <xdr:rowOff>79102</xdr:rowOff>
    </xdr:to>
    <xdr:sp macro="" textlink="">
      <xdr:nvSpPr>
        <xdr:cNvPr id="816" name="フローチャート: 判断 815">
          <a:extLst>
            <a:ext uri="{FF2B5EF4-FFF2-40B4-BE49-F238E27FC236}">
              <a16:creationId xmlns:a16="http://schemas.microsoft.com/office/drawing/2014/main" id="{2F466B55-F446-486F-B953-68228C7A4C69}"/>
            </a:ext>
          </a:extLst>
        </xdr:cNvPr>
        <xdr:cNvSpPr/>
      </xdr:nvSpPr>
      <xdr:spPr>
        <a:xfrm>
          <a:off x="17547590" y="14722202"/>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170724</xdr:rowOff>
    </xdr:from>
    <xdr:to>
      <xdr:col>98</xdr:col>
      <xdr:colOff>38100</xdr:colOff>
      <xdr:row>86</xdr:row>
      <xdr:rowOff>100874</xdr:rowOff>
    </xdr:to>
    <xdr:sp macro="" textlink="">
      <xdr:nvSpPr>
        <xdr:cNvPr id="817" name="フローチャート: 判断 816">
          <a:extLst>
            <a:ext uri="{FF2B5EF4-FFF2-40B4-BE49-F238E27FC236}">
              <a16:creationId xmlns:a16="http://schemas.microsoft.com/office/drawing/2014/main" id="{7BADB341-FED4-4681-BBCF-A7DF9A6FF122}"/>
            </a:ext>
          </a:extLst>
        </xdr:cNvPr>
        <xdr:cNvSpPr/>
      </xdr:nvSpPr>
      <xdr:spPr>
        <a:xfrm>
          <a:off x="16761460" y="14747784"/>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BBA073AD-7723-4410-94C2-6FA9CAF36B10}"/>
            </a:ext>
          </a:extLst>
        </xdr:cNvPr>
        <xdr:cNvSpPr txBox="1"/>
      </xdr:nvSpPr>
      <xdr:spPr>
        <a:xfrm>
          <a:off x="197764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32B4A2B0-97D7-4773-A64E-7E7A8686087E}"/>
            </a:ext>
          </a:extLst>
        </xdr:cNvPr>
        <xdr:cNvSpPr txBox="1"/>
      </xdr:nvSpPr>
      <xdr:spPr>
        <a:xfrm>
          <a:off x="19033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2BB891F0-95CC-46AF-9CDC-4166DF370346}"/>
            </a:ext>
          </a:extLst>
        </xdr:cNvPr>
        <xdr:cNvSpPr txBox="1"/>
      </xdr:nvSpPr>
      <xdr:spPr>
        <a:xfrm>
          <a:off x="18228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444B0105-EA5C-49BA-898C-ED85B5A962A6}"/>
            </a:ext>
          </a:extLst>
        </xdr:cNvPr>
        <xdr:cNvSpPr txBox="1"/>
      </xdr:nvSpPr>
      <xdr:spPr>
        <a:xfrm>
          <a:off x="17430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6394ED11-BCE4-4F73-9A2C-87C3B33382B2}"/>
            </a:ext>
          </a:extLst>
        </xdr:cNvPr>
        <xdr:cNvSpPr txBox="1"/>
      </xdr:nvSpPr>
      <xdr:spPr>
        <a:xfrm>
          <a:off x="166331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165826</xdr:rowOff>
    </xdr:from>
    <xdr:to>
      <xdr:col>116</xdr:col>
      <xdr:colOff>114300</xdr:colOff>
      <xdr:row>85</xdr:row>
      <xdr:rowOff>95976</xdr:rowOff>
    </xdr:to>
    <xdr:sp macro="" textlink="">
      <xdr:nvSpPr>
        <xdr:cNvPr id="823" name="楕円 822">
          <a:extLst>
            <a:ext uri="{FF2B5EF4-FFF2-40B4-BE49-F238E27FC236}">
              <a16:creationId xmlns:a16="http://schemas.microsoft.com/office/drawing/2014/main" id="{83F5BEA0-B673-4000-801B-E7ED0A646B88}"/>
            </a:ext>
          </a:extLst>
        </xdr:cNvPr>
        <xdr:cNvSpPr/>
      </xdr:nvSpPr>
      <xdr:spPr>
        <a:xfrm>
          <a:off x="19904710" y="14571436"/>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17253</xdr:rowOff>
    </xdr:from>
    <xdr:ext cx="469744" cy="259045"/>
    <xdr:sp macro="" textlink="">
      <xdr:nvSpPr>
        <xdr:cNvPr id="824" name="【消防施設】&#10;一人当たり面積該当値テキスト">
          <a:extLst>
            <a:ext uri="{FF2B5EF4-FFF2-40B4-BE49-F238E27FC236}">
              <a16:creationId xmlns:a16="http://schemas.microsoft.com/office/drawing/2014/main" id="{BE069ADD-8BD5-4049-90B0-63A498C36936}"/>
            </a:ext>
          </a:extLst>
        </xdr:cNvPr>
        <xdr:cNvSpPr txBox="1"/>
      </xdr:nvSpPr>
      <xdr:spPr>
        <a:xfrm>
          <a:off x="19985990" y="14422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907</xdr:rowOff>
    </xdr:from>
    <xdr:to>
      <xdr:col>112</xdr:col>
      <xdr:colOff>38100</xdr:colOff>
      <xdr:row>85</xdr:row>
      <xdr:rowOff>102507</xdr:rowOff>
    </xdr:to>
    <xdr:sp macro="" textlink="">
      <xdr:nvSpPr>
        <xdr:cNvPr id="825" name="楕円 824">
          <a:extLst>
            <a:ext uri="{FF2B5EF4-FFF2-40B4-BE49-F238E27FC236}">
              <a16:creationId xmlns:a16="http://schemas.microsoft.com/office/drawing/2014/main" id="{204AC045-9CED-4F05-85A5-96FF992BEC5F}"/>
            </a:ext>
          </a:extLst>
        </xdr:cNvPr>
        <xdr:cNvSpPr/>
      </xdr:nvSpPr>
      <xdr:spPr>
        <a:xfrm>
          <a:off x="19161760" y="1457415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45176</xdr:rowOff>
    </xdr:from>
    <xdr:to>
      <xdr:col>116</xdr:col>
      <xdr:colOff>63500</xdr:colOff>
      <xdr:row>85</xdr:row>
      <xdr:rowOff>51707</xdr:rowOff>
    </xdr:to>
    <xdr:cxnSp macro="">
      <xdr:nvCxnSpPr>
        <xdr:cNvPr id="826" name="直線コネクタ 825">
          <a:extLst>
            <a:ext uri="{FF2B5EF4-FFF2-40B4-BE49-F238E27FC236}">
              <a16:creationId xmlns:a16="http://schemas.microsoft.com/office/drawing/2014/main" id="{7CA61D90-7639-4A6C-BE30-FBF386348AC1}"/>
            </a:ext>
          </a:extLst>
        </xdr:cNvPr>
        <xdr:cNvCxnSpPr/>
      </xdr:nvCxnSpPr>
      <xdr:spPr>
        <a:xfrm flipV="1">
          <a:off x="19204940" y="14620331"/>
          <a:ext cx="742950" cy="8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161471</xdr:rowOff>
    </xdr:from>
    <xdr:to>
      <xdr:col>107</xdr:col>
      <xdr:colOff>101600</xdr:colOff>
      <xdr:row>85</xdr:row>
      <xdr:rowOff>91621</xdr:rowOff>
    </xdr:to>
    <xdr:sp macro="" textlink="">
      <xdr:nvSpPr>
        <xdr:cNvPr id="827" name="楕円 826">
          <a:extLst>
            <a:ext uri="{FF2B5EF4-FFF2-40B4-BE49-F238E27FC236}">
              <a16:creationId xmlns:a16="http://schemas.microsoft.com/office/drawing/2014/main" id="{E9C2C97E-E6B6-4ECE-8A98-AFD86CE7D6A7}"/>
            </a:ext>
          </a:extLst>
        </xdr:cNvPr>
        <xdr:cNvSpPr/>
      </xdr:nvSpPr>
      <xdr:spPr>
        <a:xfrm>
          <a:off x="18345150" y="1456517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40821</xdr:rowOff>
    </xdr:from>
    <xdr:to>
      <xdr:col>111</xdr:col>
      <xdr:colOff>177800</xdr:colOff>
      <xdr:row>85</xdr:row>
      <xdr:rowOff>51707</xdr:rowOff>
    </xdr:to>
    <xdr:cxnSp macro="">
      <xdr:nvCxnSpPr>
        <xdr:cNvPr id="828" name="直線コネクタ 827">
          <a:extLst>
            <a:ext uri="{FF2B5EF4-FFF2-40B4-BE49-F238E27FC236}">
              <a16:creationId xmlns:a16="http://schemas.microsoft.com/office/drawing/2014/main" id="{A93AF013-364F-41AF-B571-347BC917E9FC}"/>
            </a:ext>
          </a:extLst>
        </xdr:cNvPr>
        <xdr:cNvCxnSpPr/>
      </xdr:nvCxnSpPr>
      <xdr:spPr>
        <a:xfrm>
          <a:off x="18399760" y="14614071"/>
          <a:ext cx="80518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159294</xdr:rowOff>
    </xdr:from>
    <xdr:to>
      <xdr:col>102</xdr:col>
      <xdr:colOff>165100</xdr:colOff>
      <xdr:row>85</xdr:row>
      <xdr:rowOff>89444</xdr:rowOff>
    </xdr:to>
    <xdr:sp macro="" textlink="">
      <xdr:nvSpPr>
        <xdr:cNvPr id="829" name="楕円 828">
          <a:extLst>
            <a:ext uri="{FF2B5EF4-FFF2-40B4-BE49-F238E27FC236}">
              <a16:creationId xmlns:a16="http://schemas.microsoft.com/office/drawing/2014/main" id="{89817D1E-B9D7-4119-9DA7-A5C480DC885B}"/>
            </a:ext>
          </a:extLst>
        </xdr:cNvPr>
        <xdr:cNvSpPr/>
      </xdr:nvSpPr>
      <xdr:spPr>
        <a:xfrm>
          <a:off x="17547590" y="14562999"/>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38644</xdr:rowOff>
    </xdr:from>
    <xdr:to>
      <xdr:col>107</xdr:col>
      <xdr:colOff>50800</xdr:colOff>
      <xdr:row>85</xdr:row>
      <xdr:rowOff>40821</xdr:rowOff>
    </xdr:to>
    <xdr:cxnSp macro="">
      <xdr:nvCxnSpPr>
        <xdr:cNvPr id="830" name="直線コネクタ 829">
          <a:extLst>
            <a:ext uri="{FF2B5EF4-FFF2-40B4-BE49-F238E27FC236}">
              <a16:creationId xmlns:a16="http://schemas.microsoft.com/office/drawing/2014/main" id="{50E80F11-1D60-4459-B4A7-D8C32B1E431A}"/>
            </a:ext>
          </a:extLst>
        </xdr:cNvPr>
        <xdr:cNvCxnSpPr/>
      </xdr:nvCxnSpPr>
      <xdr:spPr>
        <a:xfrm>
          <a:off x="17602200" y="14611894"/>
          <a:ext cx="79756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163649</xdr:rowOff>
    </xdr:from>
    <xdr:to>
      <xdr:col>98</xdr:col>
      <xdr:colOff>38100</xdr:colOff>
      <xdr:row>85</xdr:row>
      <xdr:rowOff>93799</xdr:rowOff>
    </xdr:to>
    <xdr:sp macro="" textlink="">
      <xdr:nvSpPr>
        <xdr:cNvPr id="831" name="楕円 830">
          <a:extLst>
            <a:ext uri="{FF2B5EF4-FFF2-40B4-BE49-F238E27FC236}">
              <a16:creationId xmlns:a16="http://schemas.microsoft.com/office/drawing/2014/main" id="{ADFA7C72-4DE6-4A53-84A8-13FFA8DE1CEC}"/>
            </a:ext>
          </a:extLst>
        </xdr:cNvPr>
        <xdr:cNvSpPr/>
      </xdr:nvSpPr>
      <xdr:spPr>
        <a:xfrm>
          <a:off x="16761460" y="14567354"/>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38644</xdr:rowOff>
    </xdr:from>
    <xdr:to>
      <xdr:col>102</xdr:col>
      <xdr:colOff>114300</xdr:colOff>
      <xdr:row>85</xdr:row>
      <xdr:rowOff>42999</xdr:rowOff>
    </xdr:to>
    <xdr:cxnSp macro="">
      <xdr:nvCxnSpPr>
        <xdr:cNvPr id="832" name="直線コネクタ 831">
          <a:extLst>
            <a:ext uri="{FF2B5EF4-FFF2-40B4-BE49-F238E27FC236}">
              <a16:creationId xmlns:a16="http://schemas.microsoft.com/office/drawing/2014/main" id="{15275129-4A1D-4166-A370-2FECD0668391}"/>
            </a:ext>
          </a:extLst>
        </xdr:cNvPr>
        <xdr:cNvCxnSpPr/>
      </xdr:nvCxnSpPr>
      <xdr:spPr>
        <a:xfrm flipV="1">
          <a:off x="16804640" y="14611894"/>
          <a:ext cx="797560" cy="6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86</xdr:row>
      <xdr:rowOff>72407</xdr:rowOff>
    </xdr:from>
    <xdr:ext cx="469744" cy="259045"/>
    <xdr:sp macro="" textlink="">
      <xdr:nvSpPr>
        <xdr:cNvPr id="833" name="n_1aveValue【消防施設】&#10;一人当たり面積">
          <a:extLst>
            <a:ext uri="{FF2B5EF4-FFF2-40B4-BE49-F238E27FC236}">
              <a16:creationId xmlns:a16="http://schemas.microsoft.com/office/drawing/2014/main" id="{5B75F10F-684C-4C57-9019-1ECB696987C8}"/>
            </a:ext>
          </a:extLst>
        </xdr:cNvPr>
        <xdr:cNvSpPr txBox="1"/>
      </xdr:nvSpPr>
      <xdr:spPr>
        <a:xfrm>
          <a:off x="18982132" y="1481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74584</xdr:rowOff>
    </xdr:from>
    <xdr:ext cx="469744" cy="259045"/>
    <xdr:sp macro="" textlink="">
      <xdr:nvSpPr>
        <xdr:cNvPr id="834" name="n_2aveValue【消防施設】&#10;一人当たり面積">
          <a:extLst>
            <a:ext uri="{FF2B5EF4-FFF2-40B4-BE49-F238E27FC236}">
              <a16:creationId xmlns:a16="http://schemas.microsoft.com/office/drawing/2014/main" id="{FB884592-0241-4313-9474-130CB166E149}"/>
            </a:ext>
          </a:extLst>
        </xdr:cNvPr>
        <xdr:cNvSpPr txBox="1"/>
      </xdr:nvSpPr>
      <xdr:spPr>
        <a:xfrm>
          <a:off x="18182032" y="14819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70229</xdr:rowOff>
    </xdr:from>
    <xdr:ext cx="469744" cy="259045"/>
    <xdr:sp macro="" textlink="">
      <xdr:nvSpPr>
        <xdr:cNvPr id="835" name="n_3aveValue【消防施設】&#10;一人当たり面積">
          <a:extLst>
            <a:ext uri="{FF2B5EF4-FFF2-40B4-BE49-F238E27FC236}">
              <a16:creationId xmlns:a16="http://schemas.microsoft.com/office/drawing/2014/main" id="{74113803-3BA2-474A-9358-84B79A25F1D0}"/>
            </a:ext>
          </a:extLst>
        </xdr:cNvPr>
        <xdr:cNvSpPr txBox="1"/>
      </xdr:nvSpPr>
      <xdr:spPr>
        <a:xfrm>
          <a:off x="17384472" y="14813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92001</xdr:rowOff>
    </xdr:from>
    <xdr:ext cx="469744" cy="259045"/>
    <xdr:sp macro="" textlink="">
      <xdr:nvSpPr>
        <xdr:cNvPr id="836" name="n_4aveValue【消防施設】&#10;一人当たり面積">
          <a:extLst>
            <a:ext uri="{FF2B5EF4-FFF2-40B4-BE49-F238E27FC236}">
              <a16:creationId xmlns:a16="http://schemas.microsoft.com/office/drawing/2014/main" id="{8A68394A-76B4-4764-B48F-64427A3B4FB6}"/>
            </a:ext>
          </a:extLst>
        </xdr:cNvPr>
        <xdr:cNvSpPr txBox="1"/>
      </xdr:nvSpPr>
      <xdr:spPr>
        <a:xfrm>
          <a:off x="16588817" y="14840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83</xdr:row>
      <xdr:rowOff>119034</xdr:rowOff>
    </xdr:from>
    <xdr:ext cx="469744" cy="259045"/>
    <xdr:sp macro="" textlink="">
      <xdr:nvSpPr>
        <xdr:cNvPr id="837" name="n_1mainValue【消防施設】&#10;一人当たり面積">
          <a:extLst>
            <a:ext uri="{FF2B5EF4-FFF2-40B4-BE49-F238E27FC236}">
              <a16:creationId xmlns:a16="http://schemas.microsoft.com/office/drawing/2014/main" id="{6D36E816-121D-424B-B52A-265547AD295B}"/>
            </a:ext>
          </a:extLst>
        </xdr:cNvPr>
        <xdr:cNvSpPr txBox="1"/>
      </xdr:nvSpPr>
      <xdr:spPr>
        <a:xfrm>
          <a:off x="18982132" y="14351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108148</xdr:rowOff>
    </xdr:from>
    <xdr:ext cx="469744" cy="259045"/>
    <xdr:sp macro="" textlink="">
      <xdr:nvSpPr>
        <xdr:cNvPr id="838" name="n_2mainValue【消防施設】&#10;一人当たり面積">
          <a:extLst>
            <a:ext uri="{FF2B5EF4-FFF2-40B4-BE49-F238E27FC236}">
              <a16:creationId xmlns:a16="http://schemas.microsoft.com/office/drawing/2014/main" id="{212FAD49-34E0-4B56-80B7-927451C2A355}"/>
            </a:ext>
          </a:extLst>
        </xdr:cNvPr>
        <xdr:cNvSpPr txBox="1"/>
      </xdr:nvSpPr>
      <xdr:spPr>
        <a:xfrm>
          <a:off x="18182032" y="14336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105971</xdr:rowOff>
    </xdr:from>
    <xdr:ext cx="469744" cy="259045"/>
    <xdr:sp macro="" textlink="">
      <xdr:nvSpPr>
        <xdr:cNvPr id="839" name="n_3mainValue【消防施設】&#10;一人当たり面積">
          <a:extLst>
            <a:ext uri="{FF2B5EF4-FFF2-40B4-BE49-F238E27FC236}">
              <a16:creationId xmlns:a16="http://schemas.microsoft.com/office/drawing/2014/main" id="{26D4D865-DBEF-47E3-B8F4-D1DFDA5E6420}"/>
            </a:ext>
          </a:extLst>
        </xdr:cNvPr>
        <xdr:cNvSpPr txBox="1"/>
      </xdr:nvSpPr>
      <xdr:spPr>
        <a:xfrm>
          <a:off x="17384472" y="14334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110326</xdr:rowOff>
    </xdr:from>
    <xdr:ext cx="469744" cy="259045"/>
    <xdr:sp macro="" textlink="">
      <xdr:nvSpPr>
        <xdr:cNvPr id="840" name="n_4mainValue【消防施設】&#10;一人当たり面積">
          <a:extLst>
            <a:ext uri="{FF2B5EF4-FFF2-40B4-BE49-F238E27FC236}">
              <a16:creationId xmlns:a16="http://schemas.microsoft.com/office/drawing/2014/main" id="{C5BAFEBE-A059-4888-9E08-99FC6ED54604}"/>
            </a:ext>
          </a:extLst>
        </xdr:cNvPr>
        <xdr:cNvSpPr txBox="1"/>
      </xdr:nvSpPr>
      <xdr:spPr>
        <a:xfrm>
          <a:off x="16588817" y="14338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1" name="正方形/長方形 840">
          <a:extLst>
            <a:ext uri="{FF2B5EF4-FFF2-40B4-BE49-F238E27FC236}">
              <a16:creationId xmlns:a16="http://schemas.microsoft.com/office/drawing/2014/main" id="{2C75AE81-B35D-498A-8260-F0D8BAB1B674}"/>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2" name="正方形/長方形 841">
          <a:extLst>
            <a:ext uri="{FF2B5EF4-FFF2-40B4-BE49-F238E27FC236}">
              <a16:creationId xmlns:a16="http://schemas.microsoft.com/office/drawing/2014/main" id="{350516D3-699C-4004-BF64-CE23F5E34BCD}"/>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3" name="正方形/長方形 842">
          <a:extLst>
            <a:ext uri="{FF2B5EF4-FFF2-40B4-BE49-F238E27FC236}">
              <a16:creationId xmlns:a16="http://schemas.microsoft.com/office/drawing/2014/main" id="{C8C07EF9-E4D1-473F-8B84-C904E014AFFA}"/>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4" name="正方形/長方形 843">
          <a:extLst>
            <a:ext uri="{FF2B5EF4-FFF2-40B4-BE49-F238E27FC236}">
              <a16:creationId xmlns:a16="http://schemas.microsoft.com/office/drawing/2014/main" id="{0D3A4C93-1078-4316-B4C0-0A766FB105FF}"/>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5" name="正方形/長方形 844">
          <a:extLst>
            <a:ext uri="{FF2B5EF4-FFF2-40B4-BE49-F238E27FC236}">
              <a16:creationId xmlns:a16="http://schemas.microsoft.com/office/drawing/2014/main" id="{E2A4D1CC-A048-45E6-914D-EDDC9A726794}"/>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6" name="正方形/長方形 845">
          <a:extLst>
            <a:ext uri="{FF2B5EF4-FFF2-40B4-BE49-F238E27FC236}">
              <a16:creationId xmlns:a16="http://schemas.microsoft.com/office/drawing/2014/main" id="{18A27B3C-289A-4396-B732-5291423A3F8D}"/>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7" name="正方形/長方形 846">
          <a:extLst>
            <a:ext uri="{FF2B5EF4-FFF2-40B4-BE49-F238E27FC236}">
              <a16:creationId xmlns:a16="http://schemas.microsoft.com/office/drawing/2014/main" id="{ECC3AF25-0077-47A4-82F4-30C7ECF5BEAA}"/>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8" name="正方形/長方形 847">
          <a:extLst>
            <a:ext uri="{FF2B5EF4-FFF2-40B4-BE49-F238E27FC236}">
              <a16:creationId xmlns:a16="http://schemas.microsoft.com/office/drawing/2014/main" id="{CF253A17-238F-4441-A28F-AF6C4BCDA19C}"/>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9" name="テキスト ボックス 848">
          <a:extLst>
            <a:ext uri="{FF2B5EF4-FFF2-40B4-BE49-F238E27FC236}">
              <a16:creationId xmlns:a16="http://schemas.microsoft.com/office/drawing/2014/main" id="{E5D6EDFC-520C-4180-8DB7-B1FFBBEE2548}"/>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0" name="直線コネクタ 849">
          <a:extLst>
            <a:ext uri="{FF2B5EF4-FFF2-40B4-BE49-F238E27FC236}">
              <a16:creationId xmlns:a16="http://schemas.microsoft.com/office/drawing/2014/main" id="{736295A6-81BF-46E5-AEB1-17997B079544}"/>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1" name="テキスト ボックス 850">
          <a:extLst>
            <a:ext uri="{FF2B5EF4-FFF2-40B4-BE49-F238E27FC236}">
              <a16:creationId xmlns:a16="http://schemas.microsoft.com/office/drawing/2014/main" id="{FCE1BB4A-D843-4DFB-A7EC-6FD1452DA118}"/>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2" name="直線コネクタ 851">
          <a:extLst>
            <a:ext uri="{FF2B5EF4-FFF2-40B4-BE49-F238E27FC236}">
              <a16:creationId xmlns:a16="http://schemas.microsoft.com/office/drawing/2014/main" id="{66F95987-679D-48A1-A65F-D4F55A9AAE3C}"/>
            </a:ext>
          </a:extLst>
        </xdr:cNvPr>
        <xdr:cNvCxnSpPr/>
      </xdr:nvCxnSpPr>
      <xdr:spPr>
        <a:xfrm>
          <a:off x="1120394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3" name="テキスト ボックス 852">
          <a:extLst>
            <a:ext uri="{FF2B5EF4-FFF2-40B4-BE49-F238E27FC236}">
              <a16:creationId xmlns:a16="http://schemas.microsoft.com/office/drawing/2014/main" id="{A516E75C-0C44-43CB-A32E-3DE7E4A5691E}"/>
            </a:ext>
          </a:extLst>
        </xdr:cNvPr>
        <xdr:cNvSpPr txBox="1"/>
      </xdr:nvSpPr>
      <xdr:spPr>
        <a:xfrm>
          <a:off x="10801531"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4" name="直線コネクタ 853">
          <a:extLst>
            <a:ext uri="{FF2B5EF4-FFF2-40B4-BE49-F238E27FC236}">
              <a16:creationId xmlns:a16="http://schemas.microsoft.com/office/drawing/2014/main" id="{0EE1BFC7-8A69-4E90-96B0-B386113CCEF5}"/>
            </a:ext>
          </a:extLst>
        </xdr:cNvPr>
        <xdr:cNvCxnSpPr/>
      </xdr:nvCxnSpPr>
      <xdr:spPr>
        <a:xfrm>
          <a:off x="1120394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5" name="テキスト ボックス 854">
          <a:extLst>
            <a:ext uri="{FF2B5EF4-FFF2-40B4-BE49-F238E27FC236}">
              <a16:creationId xmlns:a16="http://schemas.microsoft.com/office/drawing/2014/main" id="{8E525E6D-9E24-4AB6-A291-19FBE576E85E}"/>
            </a:ext>
          </a:extLst>
        </xdr:cNvPr>
        <xdr:cNvSpPr txBox="1"/>
      </xdr:nvSpPr>
      <xdr:spPr>
        <a:xfrm>
          <a:off x="10842791" y="1825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6" name="直線コネクタ 855">
          <a:extLst>
            <a:ext uri="{FF2B5EF4-FFF2-40B4-BE49-F238E27FC236}">
              <a16:creationId xmlns:a16="http://schemas.microsoft.com/office/drawing/2014/main" id="{8D747047-A030-4D24-9269-B2881AE02A54}"/>
            </a:ext>
          </a:extLst>
        </xdr:cNvPr>
        <xdr:cNvCxnSpPr/>
      </xdr:nvCxnSpPr>
      <xdr:spPr>
        <a:xfrm>
          <a:off x="1120394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7" name="テキスト ボックス 856">
          <a:extLst>
            <a:ext uri="{FF2B5EF4-FFF2-40B4-BE49-F238E27FC236}">
              <a16:creationId xmlns:a16="http://schemas.microsoft.com/office/drawing/2014/main" id="{3791F64A-C31E-4D00-9C91-3D7302E50875}"/>
            </a:ext>
          </a:extLst>
        </xdr:cNvPr>
        <xdr:cNvSpPr txBox="1"/>
      </xdr:nvSpPr>
      <xdr:spPr>
        <a:xfrm>
          <a:off x="10842791" y="1792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8" name="直線コネクタ 857">
          <a:extLst>
            <a:ext uri="{FF2B5EF4-FFF2-40B4-BE49-F238E27FC236}">
              <a16:creationId xmlns:a16="http://schemas.microsoft.com/office/drawing/2014/main" id="{C0F027B3-01C6-4AB7-A530-2B1EF0D3522E}"/>
            </a:ext>
          </a:extLst>
        </xdr:cNvPr>
        <xdr:cNvCxnSpPr/>
      </xdr:nvCxnSpPr>
      <xdr:spPr>
        <a:xfrm>
          <a:off x="1120394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9" name="テキスト ボックス 858">
          <a:extLst>
            <a:ext uri="{FF2B5EF4-FFF2-40B4-BE49-F238E27FC236}">
              <a16:creationId xmlns:a16="http://schemas.microsoft.com/office/drawing/2014/main" id="{52994FB6-916F-4108-BC2B-88A78F4A29ED}"/>
            </a:ext>
          </a:extLst>
        </xdr:cNvPr>
        <xdr:cNvSpPr txBox="1"/>
      </xdr:nvSpPr>
      <xdr:spPr>
        <a:xfrm>
          <a:off x="1084279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0" name="直線コネクタ 859">
          <a:extLst>
            <a:ext uri="{FF2B5EF4-FFF2-40B4-BE49-F238E27FC236}">
              <a16:creationId xmlns:a16="http://schemas.microsoft.com/office/drawing/2014/main" id="{D74C66C2-8243-428B-A86B-6E7E2C0D6A31}"/>
            </a:ext>
          </a:extLst>
        </xdr:cNvPr>
        <xdr:cNvCxnSpPr/>
      </xdr:nvCxnSpPr>
      <xdr:spPr>
        <a:xfrm>
          <a:off x="1120394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1" name="テキスト ボックス 860">
          <a:extLst>
            <a:ext uri="{FF2B5EF4-FFF2-40B4-BE49-F238E27FC236}">
              <a16:creationId xmlns:a16="http://schemas.microsoft.com/office/drawing/2014/main" id="{DF33204A-5703-42C1-A377-F894EC266FD6}"/>
            </a:ext>
          </a:extLst>
        </xdr:cNvPr>
        <xdr:cNvSpPr txBox="1"/>
      </xdr:nvSpPr>
      <xdr:spPr>
        <a:xfrm>
          <a:off x="10842791" y="1727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2" name="直線コネクタ 861">
          <a:extLst>
            <a:ext uri="{FF2B5EF4-FFF2-40B4-BE49-F238E27FC236}">
              <a16:creationId xmlns:a16="http://schemas.microsoft.com/office/drawing/2014/main" id="{175FC3C4-6E61-480F-B9E6-D33E7E6DFDCC}"/>
            </a:ext>
          </a:extLst>
        </xdr:cNvPr>
        <xdr:cNvCxnSpPr/>
      </xdr:nvCxnSpPr>
      <xdr:spPr>
        <a:xfrm>
          <a:off x="1120394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3" name="テキスト ボックス 862">
          <a:extLst>
            <a:ext uri="{FF2B5EF4-FFF2-40B4-BE49-F238E27FC236}">
              <a16:creationId xmlns:a16="http://schemas.microsoft.com/office/drawing/2014/main" id="{6E7C75B4-8F7F-4A36-9735-3E03AB9E364F}"/>
            </a:ext>
          </a:extLst>
        </xdr:cNvPr>
        <xdr:cNvSpPr txBox="1"/>
      </xdr:nvSpPr>
      <xdr:spPr>
        <a:xfrm>
          <a:off x="10905006" y="1694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4" name="直線コネクタ 863">
          <a:extLst>
            <a:ext uri="{FF2B5EF4-FFF2-40B4-BE49-F238E27FC236}">
              <a16:creationId xmlns:a16="http://schemas.microsoft.com/office/drawing/2014/main" id="{11C05390-85AF-489C-AFCE-E636832DDAF4}"/>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5" name="【庁舎】&#10;有形固定資産減価償却率グラフ枠">
          <a:extLst>
            <a:ext uri="{FF2B5EF4-FFF2-40B4-BE49-F238E27FC236}">
              <a16:creationId xmlns:a16="http://schemas.microsoft.com/office/drawing/2014/main" id="{17443B4A-20AD-4AE2-AE00-12005DEC821F}"/>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105592</xdr:rowOff>
    </xdr:from>
    <xdr:to>
      <xdr:col>85</xdr:col>
      <xdr:colOff>126364</xdr:colOff>
      <xdr:row>109</xdr:row>
      <xdr:rowOff>33745</xdr:rowOff>
    </xdr:to>
    <xdr:cxnSp macro="">
      <xdr:nvCxnSpPr>
        <xdr:cNvPr id="866" name="直線コネクタ 865">
          <a:extLst>
            <a:ext uri="{FF2B5EF4-FFF2-40B4-BE49-F238E27FC236}">
              <a16:creationId xmlns:a16="http://schemas.microsoft.com/office/drawing/2014/main" id="{078A695A-2F20-4D19-B655-241ED2D93C64}"/>
            </a:ext>
          </a:extLst>
        </xdr:cNvPr>
        <xdr:cNvCxnSpPr/>
      </xdr:nvCxnSpPr>
      <xdr:spPr>
        <a:xfrm flipV="1">
          <a:off x="14703424" y="17248687"/>
          <a:ext cx="0" cy="1471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37572</xdr:rowOff>
    </xdr:from>
    <xdr:ext cx="405111" cy="259045"/>
    <xdr:sp macro="" textlink="">
      <xdr:nvSpPr>
        <xdr:cNvPr id="867" name="【庁舎】&#10;有形固定資産減価償却率最小値テキスト">
          <a:extLst>
            <a:ext uri="{FF2B5EF4-FFF2-40B4-BE49-F238E27FC236}">
              <a16:creationId xmlns:a16="http://schemas.microsoft.com/office/drawing/2014/main" id="{A6F980DC-6205-49DE-B254-D4A29F466E8E}"/>
            </a:ext>
          </a:extLst>
        </xdr:cNvPr>
        <xdr:cNvSpPr txBox="1"/>
      </xdr:nvSpPr>
      <xdr:spPr>
        <a:xfrm>
          <a:off x="14742160" y="1872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33745</xdr:rowOff>
    </xdr:from>
    <xdr:to>
      <xdr:col>86</xdr:col>
      <xdr:colOff>25400</xdr:colOff>
      <xdr:row>109</xdr:row>
      <xdr:rowOff>33745</xdr:rowOff>
    </xdr:to>
    <xdr:cxnSp macro="">
      <xdr:nvCxnSpPr>
        <xdr:cNvPr id="868" name="直線コネクタ 867">
          <a:extLst>
            <a:ext uri="{FF2B5EF4-FFF2-40B4-BE49-F238E27FC236}">
              <a16:creationId xmlns:a16="http://schemas.microsoft.com/office/drawing/2014/main" id="{8095CFA4-DA0C-41EA-A1EC-8B657FCDB3E9}"/>
            </a:ext>
          </a:extLst>
        </xdr:cNvPr>
        <xdr:cNvCxnSpPr/>
      </xdr:nvCxnSpPr>
      <xdr:spPr>
        <a:xfrm>
          <a:off x="14611350" y="187198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52269</xdr:rowOff>
    </xdr:from>
    <xdr:ext cx="340478" cy="259045"/>
    <xdr:sp macro="" textlink="">
      <xdr:nvSpPr>
        <xdr:cNvPr id="869" name="【庁舎】&#10;有形固定資産減価償却率最大値テキスト">
          <a:extLst>
            <a:ext uri="{FF2B5EF4-FFF2-40B4-BE49-F238E27FC236}">
              <a16:creationId xmlns:a16="http://schemas.microsoft.com/office/drawing/2014/main" id="{E4A2802B-17B3-46D9-B491-D9DB241F277C}"/>
            </a:ext>
          </a:extLst>
        </xdr:cNvPr>
        <xdr:cNvSpPr txBox="1"/>
      </xdr:nvSpPr>
      <xdr:spPr>
        <a:xfrm>
          <a:off x="14742160" y="1702962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105592</xdr:rowOff>
    </xdr:from>
    <xdr:to>
      <xdr:col>86</xdr:col>
      <xdr:colOff>25400</xdr:colOff>
      <xdr:row>100</xdr:row>
      <xdr:rowOff>105592</xdr:rowOff>
    </xdr:to>
    <xdr:cxnSp macro="">
      <xdr:nvCxnSpPr>
        <xdr:cNvPr id="870" name="直線コネクタ 869">
          <a:extLst>
            <a:ext uri="{FF2B5EF4-FFF2-40B4-BE49-F238E27FC236}">
              <a16:creationId xmlns:a16="http://schemas.microsoft.com/office/drawing/2014/main" id="{B1F1B850-2310-4390-B305-DCE263FCABEE}"/>
            </a:ext>
          </a:extLst>
        </xdr:cNvPr>
        <xdr:cNvCxnSpPr/>
      </xdr:nvCxnSpPr>
      <xdr:spPr>
        <a:xfrm>
          <a:off x="14611350" y="1724868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116857</xdr:rowOff>
    </xdr:from>
    <xdr:ext cx="405111" cy="259045"/>
    <xdr:sp macro="" textlink="">
      <xdr:nvSpPr>
        <xdr:cNvPr id="871" name="【庁舎】&#10;有形固定資産減価償却率平均値テキスト">
          <a:extLst>
            <a:ext uri="{FF2B5EF4-FFF2-40B4-BE49-F238E27FC236}">
              <a16:creationId xmlns:a16="http://schemas.microsoft.com/office/drawing/2014/main" id="{0012256D-1B12-40BF-98E6-3386C91A20CA}"/>
            </a:ext>
          </a:extLst>
        </xdr:cNvPr>
        <xdr:cNvSpPr txBox="1"/>
      </xdr:nvSpPr>
      <xdr:spPr>
        <a:xfrm>
          <a:off x="14742160" y="17776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93980</xdr:rowOff>
    </xdr:from>
    <xdr:to>
      <xdr:col>85</xdr:col>
      <xdr:colOff>177800</xdr:colOff>
      <xdr:row>105</xdr:row>
      <xdr:rowOff>24130</xdr:rowOff>
    </xdr:to>
    <xdr:sp macro="" textlink="">
      <xdr:nvSpPr>
        <xdr:cNvPr id="872" name="フローチャート: 判断 871">
          <a:extLst>
            <a:ext uri="{FF2B5EF4-FFF2-40B4-BE49-F238E27FC236}">
              <a16:creationId xmlns:a16="http://schemas.microsoft.com/office/drawing/2014/main" id="{C68F9203-4B40-4B5B-94A2-3C015049EF08}"/>
            </a:ext>
          </a:extLst>
        </xdr:cNvPr>
        <xdr:cNvSpPr/>
      </xdr:nvSpPr>
      <xdr:spPr>
        <a:xfrm>
          <a:off x="14649450" y="1792859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74386</xdr:rowOff>
    </xdr:from>
    <xdr:to>
      <xdr:col>81</xdr:col>
      <xdr:colOff>101600</xdr:colOff>
      <xdr:row>105</xdr:row>
      <xdr:rowOff>4536</xdr:rowOff>
    </xdr:to>
    <xdr:sp macro="" textlink="">
      <xdr:nvSpPr>
        <xdr:cNvPr id="873" name="フローチャート: 判断 872">
          <a:extLst>
            <a:ext uri="{FF2B5EF4-FFF2-40B4-BE49-F238E27FC236}">
              <a16:creationId xmlns:a16="http://schemas.microsoft.com/office/drawing/2014/main" id="{EF8FB74F-10FA-4FBD-875F-6B25F05853E1}"/>
            </a:ext>
          </a:extLst>
        </xdr:cNvPr>
        <xdr:cNvSpPr/>
      </xdr:nvSpPr>
      <xdr:spPr>
        <a:xfrm>
          <a:off x="13887450" y="1790518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76019</xdr:rowOff>
    </xdr:from>
    <xdr:to>
      <xdr:col>76</xdr:col>
      <xdr:colOff>165100</xdr:colOff>
      <xdr:row>105</xdr:row>
      <xdr:rowOff>6169</xdr:rowOff>
    </xdr:to>
    <xdr:sp macro="" textlink="">
      <xdr:nvSpPr>
        <xdr:cNvPr id="874" name="フローチャート: 判断 873">
          <a:extLst>
            <a:ext uri="{FF2B5EF4-FFF2-40B4-BE49-F238E27FC236}">
              <a16:creationId xmlns:a16="http://schemas.microsoft.com/office/drawing/2014/main" id="{189B5165-3354-40CB-8CF5-200C6AB20E72}"/>
            </a:ext>
          </a:extLst>
        </xdr:cNvPr>
        <xdr:cNvSpPr/>
      </xdr:nvSpPr>
      <xdr:spPr>
        <a:xfrm>
          <a:off x="13089890" y="17906819"/>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59689</xdr:rowOff>
    </xdr:from>
    <xdr:to>
      <xdr:col>72</xdr:col>
      <xdr:colOff>38100</xdr:colOff>
      <xdr:row>104</xdr:row>
      <xdr:rowOff>161289</xdr:rowOff>
    </xdr:to>
    <xdr:sp macro="" textlink="">
      <xdr:nvSpPr>
        <xdr:cNvPr id="875" name="フローチャート: 判断 874">
          <a:extLst>
            <a:ext uri="{FF2B5EF4-FFF2-40B4-BE49-F238E27FC236}">
              <a16:creationId xmlns:a16="http://schemas.microsoft.com/office/drawing/2014/main" id="{C6E370CC-C9B4-486B-AD2D-17B8F767FCDC}"/>
            </a:ext>
          </a:extLst>
        </xdr:cNvPr>
        <xdr:cNvSpPr/>
      </xdr:nvSpPr>
      <xdr:spPr>
        <a:xfrm>
          <a:off x="12303760" y="17886679"/>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48261</xdr:rowOff>
    </xdr:from>
    <xdr:to>
      <xdr:col>67</xdr:col>
      <xdr:colOff>101600</xdr:colOff>
      <xdr:row>104</xdr:row>
      <xdr:rowOff>149861</xdr:rowOff>
    </xdr:to>
    <xdr:sp macro="" textlink="">
      <xdr:nvSpPr>
        <xdr:cNvPr id="876" name="フローチャート: 判断 875">
          <a:extLst>
            <a:ext uri="{FF2B5EF4-FFF2-40B4-BE49-F238E27FC236}">
              <a16:creationId xmlns:a16="http://schemas.microsoft.com/office/drawing/2014/main" id="{B36066BF-B2A5-4C40-B5AB-1531821C9137}"/>
            </a:ext>
          </a:extLst>
        </xdr:cNvPr>
        <xdr:cNvSpPr/>
      </xdr:nvSpPr>
      <xdr:spPr>
        <a:xfrm>
          <a:off x="11487150" y="17880966"/>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65B2F2D8-9BC2-4129-AEEF-CA707980E651}"/>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49213301-A02C-4DE7-BAC7-69EE8947E368}"/>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5203C9C4-6F2D-4FBF-B6F3-77759BD4AA42}"/>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187E615B-1188-4207-B6DD-60197360E9C2}"/>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1" name="テキスト ボックス 880">
          <a:extLst>
            <a:ext uri="{FF2B5EF4-FFF2-40B4-BE49-F238E27FC236}">
              <a16:creationId xmlns:a16="http://schemas.microsoft.com/office/drawing/2014/main" id="{851F560E-A15A-405A-8E9C-D448B4BB0256}"/>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76019</xdr:rowOff>
    </xdr:from>
    <xdr:to>
      <xdr:col>85</xdr:col>
      <xdr:colOff>177800</xdr:colOff>
      <xdr:row>107</xdr:row>
      <xdr:rowOff>6169</xdr:rowOff>
    </xdr:to>
    <xdr:sp macro="" textlink="">
      <xdr:nvSpPr>
        <xdr:cNvPr id="882" name="楕円 881">
          <a:extLst>
            <a:ext uri="{FF2B5EF4-FFF2-40B4-BE49-F238E27FC236}">
              <a16:creationId xmlns:a16="http://schemas.microsoft.com/office/drawing/2014/main" id="{9D905239-7D37-47DE-A536-82EB7C1F6A4B}"/>
            </a:ext>
          </a:extLst>
        </xdr:cNvPr>
        <xdr:cNvSpPr/>
      </xdr:nvSpPr>
      <xdr:spPr>
        <a:xfrm>
          <a:off x="14649450" y="1824971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54446</xdr:rowOff>
    </xdr:from>
    <xdr:ext cx="405111" cy="259045"/>
    <xdr:sp macro="" textlink="">
      <xdr:nvSpPr>
        <xdr:cNvPr id="883" name="【庁舎】&#10;有形固定資産減価償却率該当値テキスト">
          <a:extLst>
            <a:ext uri="{FF2B5EF4-FFF2-40B4-BE49-F238E27FC236}">
              <a16:creationId xmlns:a16="http://schemas.microsoft.com/office/drawing/2014/main" id="{556874EC-25F5-4466-933B-51EA6C17B348}"/>
            </a:ext>
          </a:extLst>
        </xdr:cNvPr>
        <xdr:cNvSpPr txBox="1"/>
      </xdr:nvSpPr>
      <xdr:spPr>
        <a:xfrm>
          <a:off x="14742160" y="182319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51526</xdr:rowOff>
    </xdr:from>
    <xdr:to>
      <xdr:col>81</xdr:col>
      <xdr:colOff>101600</xdr:colOff>
      <xdr:row>106</xdr:row>
      <xdr:rowOff>153126</xdr:rowOff>
    </xdr:to>
    <xdr:sp macro="" textlink="">
      <xdr:nvSpPr>
        <xdr:cNvPr id="884" name="楕円 883">
          <a:extLst>
            <a:ext uri="{FF2B5EF4-FFF2-40B4-BE49-F238E27FC236}">
              <a16:creationId xmlns:a16="http://schemas.microsoft.com/office/drawing/2014/main" id="{D495F85A-2046-419A-A78E-517C30FB48A0}"/>
            </a:ext>
          </a:extLst>
        </xdr:cNvPr>
        <xdr:cNvSpPr/>
      </xdr:nvSpPr>
      <xdr:spPr>
        <a:xfrm>
          <a:off x="13887450" y="1822903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102326</xdr:rowOff>
    </xdr:from>
    <xdr:to>
      <xdr:col>85</xdr:col>
      <xdr:colOff>127000</xdr:colOff>
      <xdr:row>106</xdr:row>
      <xdr:rowOff>126819</xdr:rowOff>
    </xdr:to>
    <xdr:cxnSp macro="">
      <xdr:nvCxnSpPr>
        <xdr:cNvPr id="885" name="直線コネクタ 884">
          <a:extLst>
            <a:ext uri="{FF2B5EF4-FFF2-40B4-BE49-F238E27FC236}">
              <a16:creationId xmlns:a16="http://schemas.microsoft.com/office/drawing/2014/main" id="{A75A4F90-DDB5-4B2B-96C4-FDF8F97C3C21}"/>
            </a:ext>
          </a:extLst>
        </xdr:cNvPr>
        <xdr:cNvCxnSpPr/>
      </xdr:nvCxnSpPr>
      <xdr:spPr>
        <a:xfrm>
          <a:off x="13942060" y="18272216"/>
          <a:ext cx="762000" cy="32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35198</xdr:rowOff>
    </xdr:from>
    <xdr:to>
      <xdr:col>76</xdr:col>
      <xdr:colOff>165100</xdr:colOff>
      <xdr:row>105</xdr:row>
      <xdr:rowOff>136798</xdr:rowOff>
    </xdr:to>
    <xdr:sp macro="" textlink="">
      <xdr:nvSpPr>
        <xdr:cNvPr id="886" name="楕円 885">
          <a:extLst>
            <a:ext uri="{FF2B5EF4-FFF2-40B4-BE49-F238E27FC236}">
              <a16:creationId xmlns:a16="http://schemas.microsoft.com/office/drawing/2014/main" id="{DF558C90-E05B-4168-A65B-42F8B40E6080}"/>
            </a:ext>
          </a:extLst>
        </xdr:cNvPr>
        <xdr:cNvSpPr/>
      </xdr:nvSpPr>
      <xdr:spPr>
        <a:xfrm>
          <a:off x="13089890" y="18037448"/>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85998</xdr:rowOff>
    </xdr:from>
    <xdr:to>
      <xdr:col>81</xdr:col>
      <xdr:colOff>50800</xdr:colOff>
      <xdr:row>106</xdr:row>
      <xdr:rowOff>102326</xdr:rowOff>
    </xdr:to>
    <xdr:cxnSp macro="">
      <xdr:nvCxnSpPr>
        <xdr:cNvPr id="887" name="直線コネクタ 886">
          <a:extLst>
            <a:ext uri="{FF2B5EF4-FFF2-40B4-BE49-F238E27FC236}">
              <a16:creationId xmlns:a16="http://schemas.microsoft.com/office/drawing/2014/main" id="{07C9277C-B83E-49D8-A999-CED28CE583F6}"/>
            </a:ext>
          </a:extLst>
        </xdr:cNvPr>
        <xdr:cNvCxnSpPr/>
      </xdr:nvCxnSpPr>
      <xdr:spPr>
        <a:xfrm>
          <a:off x="13144500" y="18090153"/>
          <a:ext cx="797560" cy="182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2539</xdr:rowOff>
    </xdr:from>
    <xdr:to>
      <xdr:col>72</xdr:col>
      <xdr:colOff>38100</xdr:colOff>
      <xdr:row>105</xdr:row>
      <xdr:rowOff>104139</xdr:rowOff>
    </xdr:to>
    <xdr:sp macro="" textlink="">
      <xdr:nvSpPr>
        <xdr:cNvPr id="888" name="楕円 887">
          <a:extLst>
            <a:ext uri="{FF2B5EF4-FFF2-40B4-BE49-F238E27FC236}">
              <a16:creationId xmlns:a16="http://schemas.microsoft.com/office/drawing/2014/main" id="{AF4DB100-B429-4329-824C-861B4A59C87E}"/>
            </a:ext>
          </a:extLst>
        </xdr:cNvPr>
        <xdr:cNvSpPr/>
      </xdr:nvSpPr>
      <xdr:spPr>
        <a:xfrm>
          <a:off x="12303760" y="18004789"/>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53339</xdr:rowOff>
    </xdr:from>
    <xdr:to>
      <xdr:col>76</xdr:col>
      <xdr:colOff>114300</xdr:colOff>
      <xdr:row>105</xdr:row>
      <xdr:rowOff>85998</xdr:rowOff>
    </xdr:to>
    <xdr:cxnSp macro="">
      <xdr:nvCxnSpPr>
        <xdr:cNvPr id="889" name="直線コネクタ 888">
          <a:extLst>
            <a:ext uri="{FF2B5EF4-FFF2-40B4-BE49-F238E27FC236}">
              <a16:creationId xmlns:a16="http://schemas.microsoft.com/office/drawing/2014/main" id="{1E41F9AB-4B45-4D87-80D0-09E41627A183}"/>
            </a:ext>
          </a:extLst>
        </xdr:cNvPr>
        <xdr:cNvCxnSpPr/>
      </xdr:nvCxnSpPr>
      <xdr:spPr>
        <a:xfrm>
          <a:off x="12346940" y="18059399"/>
          <a:ext cx="797560" cy="30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141332</xdr:rowOff>
    </xdr:from>
    <xdr:to>
      <xdr:col>67</xdr:col>
      <xdr:colOff>101600</xdr:colOff>
      <xdr:row>105</xdr:row>
      <xdr:rowOff>71482</xdr:rowOff>
    </xdr:to>
    <xdr:sp macro="" textlink="">
      <xdr:nvSpPr>
        <xdr:cNvPr id="890" name="楕円 889">
          <a:extLst>
            <a:ext uri="{FF2B5EF4-FFF2-40B4-BE49-F238E27FC236}">
              <a16:creationId xmlns:a16="http://schemas.microsoft.com/office/drawing/2014/main" id="{DF522277-DDAE-4D48-A479-A8BF705BDE30}"/>
            </a:ext>
          </a:extLst>
        </xdr:cNvPr>
        <xdr:cNvSpPr/>
      </xdr:nvSpPr>
      <xdr:spPr>
        <a:xfrm>
          <a:off x="11487150" y="17970227"/>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20682</xdr:rowOff>
    </xdr:from>
    <xdr:to>
      <xdr:col>71</xdr:col>
      <xdr:colOff>177800</xdr:colOff>
      <xdr:row>105</xdr:row>
      <xdr:rowOff>53339</xdr:rowOff>
    </xdr:to>
    <xdr:cxnSp macro="">
      <xdr:nvCxnSpPr>
        <xdr:cNvPr id="891" name="直線コネクタ 890">
          <a:extLst>
            <a:ext uri="{FF2B5EF4-FFF2-40B4-BE49-F238E27FC236}">
              <a16:creationId xmlns:a16="http://schemas.microsoft.com/office/drawing/2014/main" id="{D3AD4944-8FED-4FF8-907F-49F7856B1670}"/>
            </a:ext>
          </a:extLst>
        </xdr:cNvPr>
        <xdr:cNvCxnSpPr/>
      </xdr:nvCxnSpPr>
      <xdr:spPr>
        <a:xfrm>
          <a:off x="11541760" y="18019122"/>
          <a:ext cx="805180" cy="40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21063</xdr:rowOff>
    </xdr:from>
    <xdr:ext cx="405111" cy="259045"/>
    <xdr:sp macro="" textlink="">
      <xdr:nvSpPr>
        <xdr:cNvPr id="892" name="n_1aveValue【庁舎】&#10;有形固定資産減価償却率">
          <a:extLst>
            <a:ext uri="{FF2B5EF4-FFF2-40B4-BE49-F238E27FC236}">
              <a16:creationId xmlns:a16="http://schemas.microsoft.com/office/drawing/2014/main" id="{9EEADADA-F8FD-431F-8646-A75B306D909E}"/>
            </a:ext>
          </a:extLst>
        </xdr:cNvPr>
        <xdr:cNvSpPr txBox="1"/>
      </xdr:nvSpPr>
      <xdr:spPr>
        <a:xfrm>
          <a:off x="13738234" y="17676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22696</xdr:rowOff>
    </xdr:from>
    <xdr:ext cx="405111" cy="259045"/>
    <xdr:sp macro="" textlink="">
      <xdr:nvSpPr>
        <xdr:cNvPr id="893" name="n_2aveValue【庁舎】&#10;有形固定資産減価償却率">
          <a:extLst>
            <a:ext uri="{FF2B5EF4-FFF2-40B4-BE49-F238E27FC236}">
              <a16:creationId xmlns:a16="http://schemas.microsoft.com/office/drawing/2014/main" id="{0E21AF36-B794-4A2B-A0EA-3030CBF5BD19}"/>
            </a:ext>
          </a:extLst>
        </xdr:cNvPr>
        <xdr:cNvSpPr txBox="1"/>
      </xdr:nvSpPr>
      <xdr:spPr>
        <a:xfrm>
          <a:off x="12957184" y="176782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6366</xdr:rowOff>
    </xdr:from>
    <xdr:ext cx="405111" cy="259045"/>
    <xdr:sp macro="" textlink="">
      <xdr:nvSpPr>
        <xdr:cNvPr id="894" name="n_3aveValue【庁舎】&#10;有形固定資産減価償却率">
          <a:extLst>
            <a:ext uri="{FF2B5EF4-FFF2-40B4-BE49-F238E27FC236}">
              <a16:creationId xmlns:a16="http://schemas.microsoft.com/office/drawing/2014/main" id="{A7DD40BD-97A0-49C4-8793-6AF0A86DA926}"/>
            </a:ext>
          </a:extLst>
        </xdr:cNvPr>
        <xdr:cNvSpPr txBox="1"/>
      </xdr:nvSpPr>
      <xdr:spPr>
        <a:xfrm>
          <a:off x="12171054" y="17667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166388</xdr:rowOff>
    </xdr:from>
    <xdr:ext cx="405111" cy="259045"/>
    <xdr:sp macro="" textlink="">
      <xdr:nvSpPr>
        <xdr:cNvPr id="895" name="n_4aveValue【庁舎】&#10;有形固定資産減価償却率">
          <a:extLst>
            <a:ext uri="{FF2B5EF4-FFF2-40B4-BE49-F238E27FC236}">
              <a16:creationId xmlns:a16="http://schemas.microsoft.com/office/drawing/2014/main" id="{D51FF606-43BD-48A8-BECC-30EA50614B83}"/>
            </a:ext>
          </a:extLst>
        </xdr:cNvPr>
        <xdr:cNvSpPr txBox="1"/>
      </xdr:nvSpPr>
      <xdr:spPr>
        <a:xfrm>
          <a:off x="11354444" y="17658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144253</xdr:rowOff>
    </xdr:from>
    <xdr:ext cx="405111" cy="259045"/>
    <xdr:sp macro="" textlink="">
      <xdr:nvSpPr>
        <xdr:cNvPr id="896" name="n_1mainValue【庁舎】&#10;有形固定資産減価償却率">
          <a:extLst>
            <a:ext uri="{FF2B5EF4-FFF2-40B4-BE49-F238E27FC236}">
              <a16:creationId xmlns:a16="http://schemas.microsoft.com/office/drawing/2014/main" id="{8A2A0498-9876-4577-A32A-EBEA9C93AF0B}"/>
            </a:ext>
          </a:extLst>
        </xdr:cNvPr>
        <xdr:cNvSpPr txBox="1"/>
      </xdr:nvSpPr>
      <xdr:spPr>
        <a:xfrm>
          <a:off x="13738234" y="183160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127925</xdr:rowOff>
    </xdr:from>
    <xdr:ext cx="405111" cy="259045"/>
    <xdr:sp macro="" textlink="">
      <xdr:nvSpPr>
        <xdr:cNvPr id="897" name="n_2mainValue【庁舎】&#10;有形固定資産減価償却率">
          <a:extLst>
            <a:ext uri="{FF2B5EF4-FFF2-40B4-BE49-F238E27FC236}">
              <a16:creationId xmlns:a16="http://schemas.microsoft.com/office/drawing/2014/main" id="{E0F76E99-E01D-4BEC-8B21-F7EC2B5831F5}"/>
            </a:ext>
          </a:extLst>
        </xdr:cNvPr>
        <xdr:cNvSpPr txBox="1"/>
      </xdr:nvSpPr>
      <xdr:spPr>
        <a:xfrm>
          <a:off x="12957184" y="18133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95266</xdr:rowOff>
    </xdr:from>
    <xdr:ext cx="405111" cy="259045"/>
    <xdr:sp macro="" textlink="">
      <xdr:nvSpPr>
        <xdr:cNvPr id="898" name="n_3mainValue【庁舎】&#10;有形固定資産減価償却率">
          <a:extLst>
            <a:ext uri="{FF2B5EF4-FFF2-40B4-BE49-F238E27FC236}">
              <a16:creationId xmlns:a16="http://schemas.microsoft.com/office/drawing/2014/main" id="{828B0272-319C-4BB4-B52F-FA6478A77041}"/>
            </a:ext>
          </a:extLst>
        </xdr:cNvPr>
        <xdr:cNvSpPr txBox="1"/>
      </xdr:nvSpPr>
      <xdr:spPr>
        <a:xfrm>
          <a:off x="12171054" y="18093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62609</xdr:rowOff>
    </xdr:from>
    <xdr:ext cx="405111" cy="259045"/>
    <xdr:sp macro="" textlink="">
      <xdr:nvSpPr>
        <xdr:cNvPr id="899" name="n_4mainValue【庁舎】&#10;有形固定資産減価償却率">
          <a:extLst>
            <a:ext uri="{FF2B5EF4-FFF2-40B4-BE49-F238E27FC236}">
              <a16:creationId xmlns:a16="http://schemas.microsoft.com/office/drawing/2014/main" id="{EB340A1B-C00E-4CE1-8535-5CE695A5D551}"/>
            </a:ext>
          </a:extLst>
        </xdr:cNvPr>
        <xdr:cNvSpPr txBox="1"/>
      </xdr:nvSpPr>
      <xdr:spPr>
        <a:xfrm>
          <a:off x="11354444" y="18061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0" name="正方形/長方形 899">
          <a:extLst>
            <a:ext uri="{FF2B5EF4-FFF2-40B4-BE49-F238E27FC236}">
              <a16:creationId xmlns:a16="http://schemas.microsoft.com/office/drawing/2014/main" id="{55AFF52E-7B29-4991-B24D-0A67FB3572D9}"/>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1" name="正方形/長方形 900">
          <a:extLst>
            <a:ext uri="{FF2B5EF4-FFF2-40B4-BE49-F238E27FC236}">
              <a16:creationId xmlns:a16="http://schemas.microsoft.com/office/drawing/2014/main" id="{A638529B-CB51-472A-9CB0-BC67D45975D6}"/>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2" name="正方形/長方形 901">
          <a:extLst>
            <a:ext uri="{FF2B5EF4-FFF2-40B4-BE49-F238E27FC236}">
              <a16:creationId xmlns:a16="http://schemas.microsoft.com/office/drawing/2014/main" id="{5830909B-A61B-4F6A-BC55-1906740F4175}"/>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3" name="正方形/長方形 902">
          <a:extLst>
            <a:ext uri="{FF2B5EF4-FFF2-40B4-BE49-F238E27FC236}">
              <a16:creationId xmlns:a16="http://schemas.microsoft.com/office/drawing/2014/main" id="{D6A678EF-3B7C-4E1D-B5E4-1207B0AF17E0}"/>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4" name="正方形/長方形 903">
          <a:extLst>
            <a:ext uri="{FF2B5EF4-FFF2-40B4-BE49-F238E27FC236}">
              <a16:creationId xmlns:a16="http://schemas.microsoft.com/office/drawing/2014/main" id="{30ECA6AD-B2D4-43EF-BCD9-2F2321F743E1}"/>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5" name="正方形/長方形 904">
          <a:extLst>
            <a:ext uri="{FF2B5EF4-FFF2-40B4-BE49-F238E27FC236}">
              <a16:creationId xmlns:a16="http://schemas.microsoft.com/office/drawing/2014/main" id="{40745F48-F6B1-422C-93B5-2C2C3AE0DBDC}"/>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6" name="正方形/長方形 905">
          <a:extLst>
            <a:ext uri="{FF2B5EF4-FFF2-40B4-BE49-F238E27FC236}">
              <a16:creationId xmlns:a16="http://schemas.microsoft.com/office/drawing/2014/main" id="{C4A8D2A6-E100-4AFD-8F60-6F4D2895070B}"/>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7" name="正方形/長方形 906">
          <a:extLst>
            <a:ext uri="{FF2B5EF4-FFF2-40B4-BE49-F238E27FC236}">
              <a16:creationId xmlns:a16="http://schemas.microsoft.com/office/drawing/2014/main" id="{E7EB5083-BD0C-4270-98CA-1FB7AFD1DAB4}"/>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8" name="テキスト ボックス 907">
          <a:extLst>
            <a:ext uri="{FF2B5EF4-FFF2-40B4-BE49-F238E27FC236}">
              <a16:creationId xmlns:a16="http://schemas.microsoft.com/office/drawing/2014/main" id="{0A362893-72DF-46D5-A317-32F23D5D07CD}"/>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9" name="直線コネクタ 908">
          <a:extLst>
            <a:ext uri="{FF2B5EF4-FFF2-40B4-BE49-F238E27FC236}">
              <a16:creationId xmlns:a16="http://schemas.microsoft.com/office/drawing/2014/main" id="{5B7A5CE5-FABF-4501-A493-C3C1D04E781C}"/>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10" name="直線コネクタ 909">
          <a:extLst>
            <a:ext uri="{FF2B5EF4-FFF2-40B4-BE49-F238E27FC236}">
              <a16:creationId xmlns:a16="http://schemas.microsoft.com/office/drawing/2014/main" id="{37A9F72E-34DC-46B8-B2C0-1B8DD22EC9A9}"/>
            </a:ext>
          </a:extLst>
        </xdr:cNvPr>
        <xdr:cNvCxnSpPr/>
      </xdr:nvCxnSpPr>
      <xdr:spPr>
        <a:xfrm>
          <a:off x="1645920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11" name="テキスト ボックス 910">
          <a:extLst>
            <a:ext uri="{FF2B5EF4-FFF2-40B4-BE49-F238E27FC236}">
              <a16:creationId xmlns:a16="http://schemas.microsoft.com/office/drawing/2014/main" id="{F8854439-34E1-4009-A2AA-4855B020F1B7}"/>
            </a:ext>
          </a:extLst>
        </xdr:cNvPr>
        <xdr:cNvSpPr txBox="1"/>
      </xdr:nvSpPr>
      <xdr:spPr>
        <a:xfrm>
          <a:off x="16047266"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12" name="直線コネクタ 911">
          <a:extLst>
            <a:ext uri="{FF2B5EF4-FFF2-40B4-BE49-F238E27FC236}">
              <a16:creationId xmlns:a16="http://schemas.microsoft.com/office/drawing/2014/main" id="{9F8268F5-6C27-476F-8567-81AC0BB7F2AF}"/>
            </a:ext>
          </a:extLst>
        </xdr:cNvPr>
        <xdr:cNvCxnSpPr/>
      </xdr:nvCxnSpPr>
      <xdr:spPr>
        <a:xfrm>
          <a:off x="1645920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3" name="テキスト ボックス 912">
          <a:extLst>
            <a:ext uri="{FF2B5EF4-FFF2-40B4-BE49-F238E27FC236}">
              <a16:creationId xmlns:a16="http://schemas.microsoft.com/office/drawing/2014/main" id="{2685F4CE-2684-44A4-B7B1-65A508E749C5}"/>
            </a:ext>
          </a:extLst>
        </xdr:cNvPr>
        <xdr:cNvSpPr txBox="1"/>
      </xdr:nvSpPr>
      <xdr:spPr>
        <a:xfrm>
          <a:off x="16047266" y="1814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4" name="直線コネクタ 913">
          <a:extLst>
            <a:ext uri="{FF2B5EF4-FFF2-40B4-BE49-F238E27FC236}">
              <a16:creationId xmlns:a16="http://schemas.microsoft.com/office/drawing/2014/main" id="{DCCD2DF1-813F-4AE9-929C-3D9526FD3C05}"/>
            </a:ext>
          </a:extLst>
        </xdr:cNvPr>
        <xdr:cNvCxnSpPr/>
      </xdr:nvCxnSpPr>
      <xdr:spPr>
        <a:xfrm>
          <a:off x="1645920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5" name="テキスト ボックス 914">
          <a:extLst>
            <a:ext uri="{FF2B5EF4-FFF2-40B4-BE49-F238E27FC236}">
              <a16:creationId xmlns:a16="http://schemas.microsoft.com/office/drawing/2014/main" id="{C2E61755-D3BD-4D36-8990-3553411F9545}"/>
            </a:ext>
          </a:extLst>
        </xdr:cNvPr>
        <xdr:cNvSpPr txBox="1"/>
      </xdr:nvSpPr>
      <xdr:spPr>
        <a:xfrm>
          <a:off x="16047266" y="1776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6" name="直線コネクタ 915">
          <a:extLst>
            <a:ext uri="{FF2B5EF4-FFF2-40B4-BE49-F238E27FC236}">
              <a16:creationId xmlns:a16="http://schemas.microsoft.com/office/drawing/2014/main" id="{0722A3B8-1A39-4369-9763-6848C6F6AAD9}"/>
            </a:ext>
          </a:extLst>
        </xdr:cNvPr>
        <xdr:cNvCxnSpPr/>
      </xdr:nvCxnSpPr>
      <xdr:spPr>
        <a:xfrm>
          <a:off x="1645920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7" name="テキスト ボックス 916">
          <a:extLst>
            <a:ext uri="{FF2B5EF4-FFF2-40B4-BE49-F238E27FC236}">
              <a16:creationId xmlns:a16="http://schemas.microsoft.com/office/drawing/2014/main" id="{B4017EBA-6134-4816-8DD5-524645FFCF80}"/>
            </a:ext>
          </a:extLst>
        </xdr:cNvPr>
        <xdr:cNvSpPr txBox="1"/>
      </xdr:nvSpPr>
      <xdr:spPr>
        <a:xfrm>
          <a:off x="16047266" y="1738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8" name="直線コネクタ 917">
          <a:extLst>
            <a:ext uri="{FF2B5EF4-FFF2-40B4-BE49-F238E27FC236}">
              <a16:creationId xmlns:a16="http://schemas.microsoft.com/office/drawing/2014/main" id="{4D519AFA-DC79-42BB-8616-AE54F5B55C9C}"/>
            </a:ext>
          </a:extLst>
        </xdr:cNvPr>
        <xdr:cNvCxnSpPr/>
      </xdr:nvCxnSpPr>
      <xdr:spPr>
        <a:xfrm>
          <a:off x="1645920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9" name="テキスト ボックス 918">
          <a:extLst>
            <a:ext uri="{FF2B5EF4-FFF2-40B4-BE49-F238E27FC236}">
              <a16:creationId xmlns:a16="http://schemas.microsoft.com/office/drawing/2014/main" id="{F774FF53-D6C5-4FF4-8BFA-1E6F9C1ACBEF}"/>
            </a:ext>
          </a:extLst>
        </xdr:cNvPr>
        <xdr:cNvSpPr txBox="1"/>
      </xdr:nvSpPr>
      <xdr:spPr>
        <a:xfrm>
          <a:off x="16047266" y="17000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0" name="直線コネクタ 919">
          <a:extLst>
            <a:ext uri="{FF2B5EF4-FFF2-40B4-BE49-F238E27FC236}">
              <a16:creationId xmlns:a16="http://schemas.microsoft.com/office/drawing/2014/main" id="{5E06E441-5E64-42C9-8780-A211663F4B9D}"/>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1" name="テキスト ボックス 920">
          <a:extLst>
            <a:ext uri="{FF2B5EF4-FFF2-40B4-BE49-F238E27FC236}">
              <a16:creationId xmlns:a16="http://schemas.microsoft.com/office/drawing/2014/main" id="{C8E933E8-9F43-4A31-A3CB-00C62FA499A9}"/>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2" name="【庁舎】&#10;一人当たり面積グラフ枠">
          <a:extLst>
            <a:ext uri="{FF2B5EF4-FFF2-40B4-BE49-F238E27FC236}">
              <a16:creationId xmlns:a16="http://schemas.microsoft.com/office/drawing/2014/main" id="{0335E1E8-0BCC-4AEE-858F-E30E47F5C339}"/>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165736</xdr:rowOff>
    </xdr:from>
    <xdr:to>
      <xdr:col>116</xdr:col>
      <xdr:colOff>62864</xdr:colOff>
      <xdr:row>108</xdr:row>
      <xdr:rowOff>106680</xdr:rowOff>
    </xdr:to>
    <xdr:cxnSp macro="">
      <xdr:nvCxnSpPr>
        <xdr:cNvPr id="923" name="直線コネクタ 922">
          <a:extLst>
            <a:ext uri="{FF2B5EF4-FFF2-40B4-BE49-F238E27FC236}">
              <a16:creationId xmlns:a16="http://schemas.microsoft.com/office/drawing/2014/main" id="{F6BACFFC-0DFB-4398-9040-111DF35A6B4E}"/>
            </a:ext>
          </a:extLst>
        </xdr:cNvPr>
        <xdr:cNvCxnSpPr/>
      </xdr:nvCxnSpPr>
      <xdr:spPr>
        <a:xfrm flipV="1">
          <a:off x="19947254" y="17314546"/>
          <a:ext cx="0" cy="1306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110507</xdr:rowOff>
    </xdr:from>
    <xdr:ext cx="469744" cy="259045"/>
    <xdr:sp macro="" textlink="">
      <xdr:nvSpPr>
        <xdr:cNvPr id="924" name="【庁舎】&#10;一人当たり面積最小値テキスト">
          <a:extLst>
            <a:ext uri="{FF2B5EF4-FFF2-40B4-BE49-F238E27FC236}">
              <a16:creationId xmlns:a16="http://schemas.microsoft.com/office/drawing/2014/main" id="{EF76FE0C-7BEB-4F64-B502-AFB6C362D0BC}"/>
            </a:ext>
          </a:extLst>
        </xdr:cNvPr>
        <xdr:cNvSpPr txBox="1"/>
      </xdr:nvSpPr>
      <xdr:spPr>
        <a:xfrm>
          <a:off x="19985990" y="1862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106680</xdr:rowOff>
    </xdr:from>
    <xdr:to>
      <xdr:col>116</xdr:col>
      <xdr:colOff>152400</xdr:colOff>
      <xdr:row>108</xdr:row>
      <xdr:rowOff>106680</xdr:rowOff>
    </xdr:to>
    <xdr:cxnSp macro="">
      <xdr:nvCxnSpPr>
        <xdr:cNvPr id="925" name="直線コネクタ 924">
          <a:extLst>
            <a:ext uri="{FF2B5EF4-FFF2-40B4-BE49-F238E27FC236}">
              <a16:creationId xmlns:a16="http://schemas.microsoft.com/office/drawing/2014/main" id="{945DB68D-3E67-401E-ABD8-EB7074FE4EF6}"/>
            </a:ext>
          </a:extLst>
        </xdr:cNvPr>
        <xdr:cNvCxnSpPr/>
      </xdr:nvCxnSpPr>
      <xdr:spPr>
        <a:xfrm>
          <a:off x="19885660" y="186213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112413</xdr:rowOff>
    </xdr:from>
    <xdr:ext cx="469744" cy="259045"/>
    <xdr:sp macro="" textlink="">
      <xdr:nvSpPr>
        <xdr:cNvPr id="926" name="【庁舎】&#10;一人当たり面積最大値テキスト">
          <a:extLst>
            <a:ext uri="{FF2B5EF4-FFF2-40B4-BE49-F238E27FC236}">
              <a16:creationId xmlns:a16="http://schemas.microsoft.com/office/drawing/2014/main" id="{A34CBC9A-503D-44D2-9B62-D10211D96C8D}"/>
            </a:ext>
          </a:extLst>
        </xdr:cNvPr>
        <xdr:cNvSpPr txBox="1"/>
      </xdr:nvSpPr>
      <xdr:spPr>
        <a:xfrm>
          <a:off x="19985990" y="17085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165736</xdr:rowOff>
    </xdr:from>
    <xdr:to>
      <xdr:col>116</xdr:col>
      <xdr:colOff>152400</xdr:colOff>
      <xdr:row>100</xdr:row>
      <xdr:rowOff>165736</xdr:rowOff>
    </xdr:to>
    <xdr:cxnSp macro="">
      <xdr:nvCxnSpPr>
        <xdr:cNvPr id="927" name="直線コネクタ 926">
          <a:extLst>
            <a:ext uri="{FF2B5EF4-FFF2-40B4-BE49-F238E27FC236}">
              <a16:creationId xmlns:a16="http://schemas.microsoft.com/office/drawing/2014/main" id="{91820B16-A418-4189-B3CA-05511AF9FD3A}"/>
            </a:ext>
          </a:extLst>
        </xdr:cNvPr>
        <xdr:cNvCxnSpPr/>
      </xdr:nvCxnSpPr>
      <xdr:spPr>
        <a:xfrm>
          <a:off x="19885660" y="173145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20972</xdr:rowOff>
    </xdr:from>
    <xdr:ext cx="469744" cy="259045"/>
    <xdr:sp macro="" textlink="">
      <xdr:nvSpPr>
        <xdr:cNvPr id="928" name="【庁舎】&#10;一人当たり面積平均値テキスト">
          <a:extLst>
            <a:ext uri="{FF2B5EF4-FFF2-40B4-BE49-F238E27FC236}">
              <a16:creationId xmlns:a16="http://schemas.microsoft.com/office/drawing/2014/main" id="{EA2BFB19-9597-4B35-BEEA-2A0777F3BEBC}"/>
            </a:ext>
          </a:extLst>
        </xdr:cNvPr>
        <xdr:cNvSpPr txBox="1"/>
      </xdr:nvSpPr>
      <xdr:spPr>
        <a:xfrm>
          <a:off x="19985990" y="180194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42545</xdr:rowOff>
    </xdr:from>
    <xdr:to>
      <xdr:col>116</xdr:col>
      <xdr:colOff>114300</xdr:colOff>
      <xdr:row>105</xdr:row>
      <xdr:rowOff>144145</xdr:rowOff>
    </xdr:to>
    <xdr:sp macro="" textlink="">
      <xdr:nvSpPr>
        <xdr:cNvPr id="929" name="フローチャート: 判断 928">
          <a:extLst>
            <a:ext uri="{FF2B5EF4-FFF2-40B4-BE49-F238E27FC236}">
              <a16:creationId xmlns:a16="http://schemas.microsoft.com/office/drawing/2014/main" id="{0C30FEAE-2241-4ACE-B458-854D5DD8EFE6}"/>
            </a:ext>
          </a:extLst>
        </xdr:cNvPr>
        <xdr:cNvSpPr/>
      </xdr:nvSpPr>
      <xdr:spPr>
        <a:xfrm>
          <a:off x="19904710" y="1804670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50164</xdr:rowOff>
    </xdr:from>
    <xdr:to>
      <xdr:col>112</xdr:col>
      <xdr:colOff>38100</xdr:colOff>
      <xdr:row>105</xdr:row>
      <xdr:rowOff>151764</xdr:rowOff>
    </xdr:to>
    <xdr:sp macro="" textlink="">
      <xdr:nvSpPr>
        <xdr:cNvPr id="930" name="フローチャート: 判断 929">
          <a:extLst>
            <a:ext uri="{FF2B5EF4-FFF2-40B4-BE49-F238E27FC236}">
              <a16:creationId xmlns:a16="http://schemas.microsoft.com/office/drawing/2014/main" id="{0F1FCDCC-A636-47F5-B75E-F490DE5A504C}"/>
            </a:ext>
          </a:extLst>
        </xdr:cNvPr>
        <xdr:cNvSpPr/>
      </xdr:nvSpPr>
      <xdr:spPr>
        <a:xfrm>
          <a:off x="19161760" y="1805622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46355</xdr:rowOff>
    </xdr:from>
    <xdr:to>
      <xdr:col>107</xdr:col>
      <xdr:colOff>101600</xdr:colOff>
      <xdr:row>105</xdr:row>
      <xdr:rowOff>147955</xdr:rowOff>
    </xdr:to>
    <xdr:sp macro="" textlink="">
      <xdr:nvSpPr>
        <xdr:cNvPr id="931" name="フローチャート: 判断 930">
          <a:extLst>
            <a:ext uri="{FF2B5EF4-FFF2-40B4-BE49-F238E27FC236}">
              <a16:creationId xmlns:a16="http://schemas.microsoft.com/office/drawing/2014/main" id="{33BF8893-ADF2-4EB9-8A52-9B613E03BDF5}"/>
            </a:ext>
          </a:extLst>
        </xdr:cNvPr>
        <xdr:cNvSpPr/>
      </xdr:nvSpPr>
      <xdr:spPr>
        <a:xfrm>
          <a:off x="18345150" y="1805051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44450</xdr:rowOff>
    </xdr:from>
    <xdr:to>
      <xdr:col>102</xdr:col>
      <xdr:colOff>165100</xdr:colOff>
      <xdr:row>105</xdr:row>
      <xdr:rowOff>146050</xdr:rowOff>
    </xdr:to>
    <xdr:sp macro="" textlink="">
      <xdr:nvSpPr>
        <xdr:cNvPr id="932" name="フローチャート: 判断 931">
          <a:extLst>
            <a:ext uri="{FF2B5EF4-FFF2-40B4-BE49-F238E27FC236}">
              <a16:creationId xmlns:a16="http://schemas.microsoft.com/office/drawing/2014/main" id="{2BD91688-DB55-4A55-B8AB-EE7A61D36200}"/>
            </a:ext>
          </a:extLst>
        </xdr:cNvPr>
        <xdr:cNvSpPr/>
      </xdr:nvSpPr>
      <xdr:spPr>
        <a:xfrm>
          <a:off x="17547590" y="1804860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95886</xdr:rowOff>
    </xdr:from>
    <xdr:to>
      <xdr:col>98</xdr:col>
      <xdr:colOff>38100</xdr:colOff>
      <xdr:row>106</xdr:row>
      <xdr:rowOff>26036</xdr:rowOff>
    </xdr:to>
    <xdr:sp macro="" textlink="">
      <xdr:nvSpPr>
        <xdr:cNvPr id="933" name="フローチャート: 判断 932">
          <a:extLst>
            <a:ext uri="{FF2B5EF4-FFF2-40B4-BE49-F238E27FC236}">
              <a16:creationId xmlns:a16="http://schemas.microsoft.com/office/drawing/2014/main" id="{CBCF4D00-232A-4132-922E-5CACDF42EBB2}"/>
            </a:ext>
          </a:extLst>
        </xdr:cNvPr>
        <xdr:cNvSpPr/>
      </xdr:nvSpPr>
      <xdr:spPr>
        <a:xfrm>
          <a:off x="16761460" y="1809432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E042043A-FAD3-446E-8E2C-4A632DAE1E8B}"/>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2E75B378-9F9F-4CE9-AB69-284063EA72F5}"/>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2CC735FF-2729-4C05-B4D5-2781ECA71010}"/>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7" name="テキスト ボックス 936">
          <a:extLst>
            <a:ext uri="{FF2B5EF4-FFF2-40B4-BE49-F238E27FC236}">
              <a16:creationId xmlns:a16="http://schemas.microsoft.com/office/drawing/2014/main" id="{60C2291C-D19D-4140-A490-67B05714B614}"/>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8" name="テキスト ボックス 937">
          <a:extLst>
            <a:ext uri="{FF2B5EF4-FFF2-40B4-BE49-F238E27FC236}">
              <a16:creationId xmlns:a16="http://schemas.microsoft.com/office/drawing/2014/main" id="{7667C4F7-B5E0-4EC3-B0AF-555311AB294E}"/>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40639</xdr:rowOff>
    </xdr:from>
    <xdr:to>
      <xdr:col>116</xdr:col>
      <xdr:colOff>114300</xdr:colOff>
      <xdr:row>103</xdr:row>
      <xdr:rowOff>142239</xdr:rowOff>
    </xdr:to>
    <xdr:sp macro="" textlink="">
      <xdr:nvSpPr>
        <xdr:cNvPr id="939" name="楕円 938">
          <a:extLst>
            <a:ext uri="{FF2B5EF4-FFF2-40B4-BE49-F238E27FC236}">
              <a16:creationId xmlns:a16="http://schemas.microsoft.com/office/drawing/2014/main" id="{41E37CFA-59E9-490D-81A9-41181DD2DF38}"/>
            </a:ext>
          </a:extLst>
        </xdr:cNvPr>
        <xdr:cNvSpPr/>
      </xdr:nvSpPr>
      <xdr:spPr>
        <a:xfrm>
          <a:off x="19904710" y="17699989"/>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63516</xdr:rowOff>
    </xdr:from>
    <xdr:ext cx="469744" cy="259045"/>
    <xdr:sp macro="" textlink="">
      <xdr:nvSpPr>
        <xdr:cNvPr id="940" name="【庁舎】&#10;一人当たり面積該当値テキスト">
          <a:extLst>
            <a:ext uri="{FF2B5EF4-FFF2-40B4-BE49-F238E27FC236}">
              <a16:creationId xmlns:a16="http://schemas.microsoft.com/office/drawing/2014/main" id="{EDD4B296-1236-4C59-8C6F-56304492B014}"/>
            </a:ext>
          </a:extLst>
        </xdr:cNvPr>
        <xdr:cNvSpPr txBox="1"/>
      </xdr:nvSpPr>
      <xdr:spPr>
        <a:xfrm>
          <a:off x="19985990" y="17547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59689</xdr:rowOff>
    </xdr:from>
    <xdr:to>
      <xdr:col>112</xdr:col>
      <xdr:colOff>38100</xdr:colOff>
      <xdr:row>103</xdr:row>
      <xdr:rowOff>161289</xdr:rowOff>
    </xdr:to>
    <xdr:sp macro="" textlink="">
      <xdr:nvSpPr>
        <xdr:cNvPr id="941" name="楕円 940">
          <a:extLst>
            <a:ext uri="{FF2B5EF4-FFF2-40B4-BE49-F238E27FC236}">
              <a16:creationId xmlns:a16="http://schemas.microsoft.com/office/drawing/2014/main" id="{C2297592-9734-4D44-B94A-DF1ED2B1ACDB}"/>
            </a:ext>
          </a:extLst>
        </xdr:cNvPr>
        <xdr:cNvSpPr/>
      </xdr:nvSpPr>
      <xdr:spPr>
        <a:xfrm>
          <a:off x="19161760" y="17715229"/>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91439</xdr:rowOff>
    </xdr:from>
    <xdr:to>
      <xdr:col>116</xdr:col>
      <xdr:colOff>63500</xdr:colOff>
      <xdr:row>103</xdr:row>
      <xdr:rowOff>110489</xdr:rowOff>
    </xdr:to>
    <xdr:cxnSp macro="">
      <xdr:nvCxnSpPr>
        <xdr:cNvPr id="942" name="直線コネクタ 941">
          <a:extLst>
            <a:ext uri="{FF2B5EF4-FFF2-40B4-BE49-F238E27FC236}">
              <a16:creationId xmlns:a16="http://schemas.microsoft.com/office/drawing/2014/main" id="{1555644A-357F-4627-8940-FA70A10EBB50}"/>
            </a:ext>
          </a:extLst>
        </xdr:cNvPr>
        <xdr:cNvCxnSpPr/>
      </xdr:nvCxnSpPr>
      <xdr:spPr>
        <a:xfrm flipV="1">
          <a:off x="19204940" y="17754599"/>
          <a:ext cx="74295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86361</xdr:rowOff>
    </xdr:from>
    <xdr:to>
      <xdr:col>107</xdr:col>
      <xdr:colOff>101600</xdr:colOff>
      <xdr:row>104</xdr:row>
      <xdr:rowOff>16511</xdr:rowOff>
    </xdr:to>
    <xdr:sp macro="" textlink="">
      <xdr:nvSpPr>
        <xdr:cNvPr id="943" name="楕円 942">
          <a:extLst>
            <a:ext uri="{FF2B5EF4-FFF2-40B4-BE49-F238E27FC236}">
              <a16:creationId xmlns:a16="http://schemas.microsoft.com/office/drawing/2014/main" id="{4BC6042F-5B85-4161-A5B3-6232BABE8C20}"/>
            </a:ext>
          </a:extLst>
        </xdr:cNvPr>
        <xdr:cNvSpPr/>
      </xdr:nvSpPr>
      <xdr:spPr>
        <a:xfrm>
          <a:off x="18345150" y="1774761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110489</xdr:rowOff>
    </xdr:from>
    <xdr:to>
      <xdr:col>111</xdr:col>
      <xdr:colOff>177800</xdr:colOff>
      <xdr:row>103</xdr:row>
      <xdr:rowOff>137161</xdr:rowOff>
    </xdr:to>
    <xdr:cxnSp macro="">
      <xdr:nvCxnSpPr>
        <xdr:cNvPr id="944" name="直線コネクタ 943">
          <a:extLst>
            <a:ext uri="{FF2B5EF4-FFF2-40B4-BE49-F238E27FC236}">
              <a16:creationId xmlns:a16="http://schemas.microsoft.com/office/drawing/2014/main" id="{96602C90-7702-4F90-8E6C-43160D74A767}"/>
            </a:ext>
          </a:extLst>
        </xdr:cNvPr>
        <xdr:cNvCxnSpPr/>
      </xdr:nvCxnSpPr>
      <xdr:spPr>
        <a:xfrm flipV="1">
          <a:off x="18399760" y="17767934"/>
          <a:ext cx="805180" cy="24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103505</xdr:rowOff>
    </xdr:from>
    <xdr:to>
      <xdr:col>102</xdr:col>
      <xdr:colOff>165100</xdr:colOff>
      <xdr:row>104</xdr:row>
      <xdr:rowOff>33655</xdr:rowOff>
    </xdr:to>
    <xdr:sp macro="" textlink="">
      <xdr:nvSpPr>
        <xdr:cNvPr id="945" name="楕円 944">
          <a:extLst>
            <a:ext uri="{FF2B5EF4-FFF2-40B4-BE49-F238E27FC236}">
              <a16:creationId xmlns:a16="http://schemas.microsoft.com/office/drawing/2014/main" id="{5D8512D5-78F7-408F-A6A8-BB7AE92984EE}"/>
            </a:ext>
          </a:extLst>
        </xdr:cNvPr>
        <xdr:cNvSpPr/>
      </xdr:nvSpPr>
      <xdr:spPr>
        <a:xfrm>
          <a:off x="17547590" y="17760950"/>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103</xdr:row>
      <xdr:rowOff>137161</xdr:rowOff>
    </xdr:from>
    <xdr:to>
      <xdr:col>107</xdr:col>
      <xdr:colOff>50800</xdr:colOff>
      <xdr:row>103</xdr:row>
      <xdr:rowOff>154305</xdr:rowOff>
    </xdr:to>
    <xdr:cxnSp macro="">
      <xdr:nvCxnSpPr>
        <xdr:cNvPr id="946" name="直線コネクタ 945">
          <a:extLst>
            <a:ext uri="{FF2B5EF4-FFF2-40B4-BE49-F238E27FC236}">
              <a16:creationId xmlns:a16="http://schemas.microsoft.com/office/drawing/2014/main" id="{CD497F3C-29E8-459F-A787-7C6BC8D748D6}"/>
            </a:ext>
          </a:extLst>
        </xdr:cNvPr>
        <xdr:cNvCxnSpPr/>
      </xdr:nvCxnSpPr>
      <xdr:spPr>
        <a:xfrm flipV="1">
          <a:off x="17602200" y="17792701"/>
          <a:ext cx="797560" cy="20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103</xdr:row>
      <xdr:rowOff>120650</xdr:rowOff>
    </xdr:from>
    <xdr:to>
      <xdr:col>98</xdr:col>
      <xdr:colOff>38100</xdr:colOff>
      <xdr:row>104</xdr:row>
      <xdr:rowOff>50800</xdr:rowOff>
    </xdr:to>
    <xdr:sp macro="" textlink="">
      <xdr:nvSpPr>
        <xdr:cNvPr id="947" name="楕円 946">
          <a:extLst>
            <a:ext uri="{FF2B5EF4-FFF2-40B4-BE49-F238E27FC236}">
              <a16:creationId xmlns:a16="http://schemas.microsoft.com/office/drawing/2014/main" id="{22B15D25-C3E4-48A3-B04D-A26397888DA1}"/>
            </a:ext>
          </a:extLst>
        </xdr:cNvPr>
        <xdr:cNvSpPr/>
      </xdr:nvSpPr>
      <xdr:spPr>
        <a:xfrm>
          <a:off x="16761460" y="1778190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103</xdr:row>
      <xdr:rowOff>154305</xdr:rowOff>
    </xdr:from>
    <xdr:to>
      <xdr:col>102</xdr:col>
      <xdr:colOff>114300</xdr:colOff>
      <xdr:row>104</xdr:row>
      <xdr:rowOff>0</xdr:rowOff>
    </xdr:to>
    <xdr:cxnSp macro="">
      <xdr:nvCxnSpPr>
        <xdr:cNvPr id="948" name="直線コネクタ 947">
          <a:extLst>
            <a:ext uri="{FF2B5EF4-FFF2-40B4-BE49-F238E27FC236}">
              <a16:creationId xmlns:a16="http://schemas.microsoft.com/office/drawing/2014/main" id="{81CC3A0A-A113-4E01-8C45-548BCBD5F433}"/>
            </a:ext>
          </a:extLst>
        </xdr:cNvPr>
        <xdr:cNvCxnSpPr/>
      </xdr:nvCxnSpPr>
      <xdr:spPr>
        <a:xfrm flipV="1">
          <a:off x="16804640" y="17813655"/>
          <a:ext cx="79756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142891</xdr:rowOff>
    </xdr:from>
    <xdr:ext cx="469744" cy="259045"/>
    <xdr:sp macro="" textlink="">
      <xdr:nvSpPr>
        <xdr:cNvPr id="949" name="n_1aveValue【庁舎】&#10;一人当たり面積">
          <a:extLst>
            <a:ext uri="{FF2B5EF4-FFF2-40B4-BE49-F238E27FC236}">
              <a16:creationId xmlns:a16="http://schemas.microsoft.com/office/drawing/2014/main" id="{9D3F6B35-A218-4518-B14B-5EBF7C1BCB48}"/>
            </a:ext>
          </a:extLst>
        </xdr:cNvPr>
        <xdr:cNvSpPr txBox="1"/>
      </xdr:nvSpPr>
      <xdr:spPr>
        <a:xfrm>
          <a:off x="18982132" y="18143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139082</xdr:rowOff>
    </xdr:from>
    <xdr:ext cx="469744" cy="259045"/>
    <xdr:sp macro="" textlink="">
      <xdr:nvSpPr>
        <xdr:cNvPr id="950" name="n_2aveValue【庁舎】&#10;一人当たり面積">
          <a:extLst>
            <a:ext uri="{FF2B5EF4-FFF2-40B4-BE49-F238E27FC236}">
              <a16:creationId xmlns:a16="http://schemas.microsoft.com/office/drawing/2014/main" id="{AB9B6A38-0CFB-4AF5-996F-5E53CB9414FE}"/>
            </a:ext>
          </a:extLst>
        </xdr:cNvPr>
        <xdr:cNvSpPr txBox="1"/>
      </xdr:nvSpPr>
      <xdr:spPr>
        <a:xfrm>
          <a:off x="18182032" y="18137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137177</xdr:rowOff>
    </xdr:from>
    <xdr:ext cx="469744" cy="259045"/>
    <xdr:sp macro="" textlink="">
      <xdr:nvSpPr>
        <xdr:cNvPr id="951" name="n_3aveValue【庁舎】&#10;一人当たり面積">
          <a:extLst>
            <a:ext uri="{FF2B5EF4-FFF2-40B4-BE49-F238E27FC236}">
              <a16:creationId xmlns:a16="http://schemas.microsoft.com/office/drawing/2014/main" id="{A92FA5C3-E18B-4699-8220-2D62FCA5DA27}"/>
            </a:ext>
          </a:extLst>
        </xdr:cNvPr>
        <xdr:cNvSpPr txBox="1"/>
      </xdr:nvSpPr>
      <xdr:spPr>
        <a:xfrm>
          <a:off x="17384472" y="18135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17163</xdr:rowOff>
    </xdr:from>
    <xdr:ext cx="469744" cy="259045"/>
    <xdr:sp macro="" textlink="">
      <xdr:nvSpPr>
        <xdr:cNvPr id="952" name="n_4aveValue【庁舎】&#10;一人当たり面積">
          <a:extLst>
            <a:ext uri="{FF2B5EF4-FFF2-40B4-BE49-F238E27FC236}">
              <a16:creationId xmlns:a16="http://schemas.microsoft.com/office/drawing/2014/main" id="{1F81E0AC-0220-4A12-AEB2-694DD1D5D26F}"/>
            </a:ext>
          </a:extLst>
        </xdr:cNvPr>
        <xdr:cNvSpPr txBox="1"/>
      </xdr:nvSpPr>
      <xdr:spPr>
        <a:xfrm>
          <a:off x="16588817" y="18194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6366</xdr:rowOff>
    </xdr:from>
    <xdr:ext cx="469744" cy="259045"/>
    <xdr:sp macro="" textlink="">
      <xdr:nvSpPr>
        <xdr:cNvPr id="953" name="n_1mainValue【庁舎】&#10;一人当たり面積">
          <a:extLst>
            <a:ext uri="{FF2B5EF4-FFF2-40B4-BE49-F238E27FC236}">
              <a16:creationId xmlns:a16="http://schemas.microsoft.com/office/drawing/2014/main" id="{BEDD588E-1FB4-40E9-83DB-16964A072C05}"/>
            </a:ext>
          </a:extLst>
        </xdr:cNvPr>
        <xdr:cNvSpPr txBox="1"/>
      </xdr:nvSpPr>
      <xdr:spPr>
        <a:xfrm>
          <a:off x="18982132" y="17496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33038</xdr:rowOff>
    </xdr:from>
    <xdr:ext cx="469744" cy="259045"/>
    <xdr:sp macro="" textlink="">
      <xdr:nvSpPr>
        <xdr:cNvPr id="954" name="n_2mainValue【庁舎】&#10;一人当たり面積">
          <a:extLst>
            <a:ext uri="{FF2B5EF4-FFF2-40B4-BE49-F238E27FC236}">
              <a16:creationId xmlns:a16="http://schemas.microsoft.com/office/drawing/2014/main" id="{C1B82FA8-AC38-4627-A402-C2FB9365770F}"/>
            </a:ext>
          </a:extLst>
        </xdr:cNvPr>
        <xdr:cNvSpPr txBox="1"/>
      </xdr:nvSpPr>
      <xdr:spPr>
        <a:xfrm>
          <a:off x="18182032" y="17519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50182</xdr:rowOff>
    </xdr:from>
    <xdr:ext cx="469744" cy="259045"/>
    <xdr:sp macro="" textlink="">
      <xdr:nvSpPr>
        <xdr:cNvPr id="955" name="n_3mainValue【庁舎】&#10;一人当たり面積">
          <a:extLst>
            <a:ext uri="{FF2B5EF4-FFF2-40B4-BE49-F238E27FC236}">
              <a16:creationId xmlns:a16="http://schemas.microsoft.com/office/drawing/2014/main" id="{48954CF0-DB19-4562-A32F-3E094A9449E5}"/>
            </a:ext>
          </a:extLst>
        </xdr:cNvPr>
        <xdr:cNvSpPr txBox="1"/>
      </xdr:nvSpPr>
      <xdr:spPr>
        <a:xfrm>
          <a:off x="17384472" y="17541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67327</xdr:rowOff>
    </xdr:from>
    <xdr:ext cx="469744" cy="259045"/>
    <xdr:sp macro="" textlink="">
      <xdr:nvSpPr>
        <xdr:cNvPr id="956" name="n_4mainValue【庁舎】&#10;一人当たり面積">
          <a:extLst>
            <a:ext uri="{FF2B5EF4-FFF2-40B4-BE49-F238E27FC236}">
              <a16:creationId xmlns:a16="http://schemas.microsoft.com/office/drawing/2014/main" id="{06AE52DF-C63F-4596-8BB6-7DEB5CE47D6D}"/>
            </a:ext>
          </a:extLst>
        </xdr:cNvPr>
        <xdr:cNvSpPr txBox="1"/>
      </xdr:nvSpPr>
      <xdr:spPr>
        <a:xfrm>
          <a:off x="16588817" y="17553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7" name="正方形/長方形 956">
          <a:extLst>
            <a:ext uri="{FF2B5EF4-FFF2-40B4-BE49-F238E27FC236}">
              <a16:creationId xmlns:a16="http://schemas.microsoft.com/office/drawing/2014/main" id="{554B0BA1-AC71-4981-B47C-AFD04D904C99}"/>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8" name="正方形/長方形 957">
          <a:extLst>
            <a:ext uri="{FF2B5EF4-FFF2-40B4-BE49-F238E27FC236}">
              <a16:creationId xmlns:a16="http://schemas.microsoft.com/office/drawing/2014/main" id="{A0780012-0EB1-4314-BE06-B928EF1374FF}"/>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9" name="テキスト ボックス 958">
          <a:extLst>
            <a:ext uri="{FF2B5EF4-FFF2-40B4-BE49-F238E27FC236}">
              <a16:creationId xmlns:a16="http://schemas.microsoft.com/office/drawing/2014/main" id="{8B3491CC-A148-4F41-8FC4-E7EF9B10C23A}"/>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町村合併後も学校施設統廃合が進んでいないことから、類似団体及び全国平均と比較して体育館・プールの一人当たり面積が大きくなっている。また、旧町村の庁舎を振興事務所として活用していることなどから、庁舎の一人当たり面積も大きくなっている。施設全般に老朽化が進んでおり、平成</a:t>
          </a:r>
          <a:r>
            <a:rPr kumimoji="1" lang="en-US" altLang="ja-JP" sz="1100" b="0" i="0" baseline="0">
              <a:solidFill>
                <a:schemeClr val="dk1"/>
              </a:solidFill>
              <a:effectLst/>
              <a:latin typeface="+mn-lt"/>
              <a:ea typeface="+mn-ea"/>
              <a:cs typeface="+mn-cs"/>
            </a:rPr>
            <a:t>28</a:t>
          </a:r>
          <a:r>
            <a:rPr kumimoji="1" lang="ja-JP" altLang="ja-JP" sz="1100" b="0" i="0" baseline="0">
              <a:solidFill>
                <a:schemeClr val="dk1"/>
              </a:solidFill>
              <a:effectLst/>
              <a:latin typeface="+mn-lt"/>
              <a:ea typeface="+mn-ea"/>
              <a:cs typeface="+mn-cs"/>
            </a:rPr>
            <a:t>年度に策定し令和３年度に改訂した公共施設等総合管理計画、令和２年度に策定した公共施設等個別施設計画に基づき、公共建築物等の保有量を圧縮しながら施設の維持管理に努めている。</a:t>
          </a:r>
          <a:endParaRPr lang="ja-JP" altLang="ja-JP" sz="1400">
            <a:effectLst/>
          </a:endParaRPr>
        </a:p>
        <a:p>
          <a:r>
            <a:rPr lang="ja-JP" altLang="ja-JP"/>
            <a:t>なお、令和</a:t>
          </a:r>
          <a:r>
            <a:rPr lang="ja-JP" altLang="en-US"/>
            <a:t>５</a:t>
          </a:r>
          <a:r>
            <a:rPr lang="ja-JP" altLang="ja-JP"/>
            <a:t>年度に関しては、固定資産台帳システム更新に伴い施設類型の見直しと台帳精査を行ったことにより大幅な変動が生じた</a:t>
          </a:r>
          <a:r>
            <a:rPr lang="ja-JP" altLang="en-US"/>
            <a:t>施設もある</a:t>
          </a:r>
          <a:r>
            <a:rPr lang="ja-JP" altLang="ja-JP"/>
            <a:t>が、令和</a:t>
          </a:r>
          <a:r>
            <a:rPr lang="ja-JP" altLang="en-US"/>
            <a:t>６</a:t>
          </a:r>
          <a:r>
            <a:rPr lang="ja-JP" altLang="ja-JP"/>
            <a:t>年度においては概ね同水準で推移している。ただし、一般廃棄物処理施設については大規模な設備改良工事を実施したことにより、減価償却率がわずかに低下している。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岐阜県下呂市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28,915
27,974
851.21
26,874,620
25,538,522
981,685
13,653,176
21,860,946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前年度と比べて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ポイント改善したものの、引き続き類似団体平均を下回った。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当市の現状から市税の大幅な増加は見込めないため、徴収率の向上により歳入の確保に努めるとともに、継続的な事務事業の見直しを行うことによって歳出削減を実現し、財政基盤の強化を図る。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139700</xdr:rowOff>
    </xdr:from>
    <xdr:to>
      <xdr:col>23</xdr:col>
      <xdr:colOff>133350</xdr:colOff>
      <xdr:row>44</xdr:row>
      <xdr:rowOff>24342</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140450"/>
          <a:ext cx="0" cy="14276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167869</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40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24342</xdr:rowOff>
    </xdr:from>
    <xdr:to>
      <xdr:col>24</xdr:col>
      <xdr:colOff>12700</xdr:colOff>
      <xdr:row>44</xdr:row>
      <xdr:rowOff>24342</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68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54627</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139700</xdr:rowOff>
    </xdr:from>
    <xdr:to>
      <xdr:col>24</xdr:col>
      <xdr:colOff>12700</xdr:colOff>
      <xdr:row>35</xdr:row>
      <xdr:rowOff>139700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135467</xdr:rowOff>
    </xdr:from>
    <xdr:to>
      <xdr:col>23</xdr:col>
      <xdr:colOff>133350</xdr:colOff>
      <xdr:row>43</xdr:row>
      <xdr:rowOff>155575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4114800" y="7507817"/>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41927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89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25400</xdr:rowOff>
    </xdr:from>
    <xdr:to>
      <xdr:col>23</xdr:col>
      <xdr:colOff>184150</xdr:colOff>
      <xdr:row>41</xdr:row>
      <xdr:rowOff>127000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155575</xdr:rowOff>
    </xdr:from>
    <xdr:to>
      <xdr:col>19</xdr:col>
      <xdr:colOff>133350</xdr:colOff>
      <xdr:row>43</xdr:row>
      <xdr:rowOff>155575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5279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25400</xdr:rowOff>
    </xdr:from>
    <xdr:to>
      <xdr:col>19</xdr:col>
      <xdr:colOff>184150</xdr:colOff>
      <xdr:row>41</xdr:row>
      <xdr:rowOff>127000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137177</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82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155575</xdr:rowOff>
    </xdr:from>
    <xdr:to>
      <xdr:col>15</xdr:col>
      <xdr:colOff>82550</xdr:colOff>
      <xdr:row>43</xdr:row>
      <xdr:rowOff>155575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5279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5292</xdr:rowOff>
    </xdr:from>
    <xdr:to>
      <xdr:col>15</xdr:col>
      <xdr:colOff>133350</xdr:colOff>
      <xdr:row>41</xdr:row>
      <xdr:rowOff>106892</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03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117069</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803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135467</xdr:rowOff>
    </xdr:from>
    <xdr:to>
      <xdr:col>11</xdr:col>
      <xdr:colOff>31750</xdr:colOff>
      <xdr:row>43</xdr:row>
      <xdr:rowOff>155575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50781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156633</xdr:rowOff>
    </xdr:from>
    <xdr:to>
      <xdr:col>11</xdr:col>
      <xdr:colOff>82550</xdr:colOff>
      <xdr:row>41</xdr:row>
      <xdr:rowOff>86783</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96960</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35577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06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84667</xdr:rowOff>
    </xdr:from>
    <xdr:to>
      <xdr:col>23</xdr:col>
      <xdr:colOff>184150</xdr:colOff>
      <xdr:row>44</xdr:row>
      <xdr:rowOff>14817</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151994</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352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104775</xdr:rowOff>
    </xdr:from>
    <xdr:to>
      <xdr:col>19</xdr:col>
      <xdr:colOff>184150</xdr:colOff>
      <xdr:row>44</xdr:row>
      <xdr:rowOff>34925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47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19702</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5635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104775</xdr:rowOff>
    </xdr:from>
    <xdr:to>
      <xdr:col>15</xdr:col>
      <xdr:colOff>133350</xdr:colOff>
      <xdr:row>44</xdr:row>
      <xdr:rowOff>34925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47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19702</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563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104775</xdr:rowOff>
    </xdr:from>
    <xdr:to>
      <xdr:col>11</xdr:col>
      <xdr:colOff>82550</xdr:colOff>
      <xdr:row>44</xdr:row>
      <xdr:rowOff>34925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47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19702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563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84667</xdr:rowOff>
    </xdr:from>
    <xdr:to>
      <xdr:col>7</xdr:col>
      <xdr:colOff>31750</xdr:colOff>
      <xdr:row>44</xdr:row>
      <xdr:rowOff>14817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171044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54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地方交付税は減額となったものの、投資及び出資金の減、地域特例交付金の増などにより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ポイント改善し</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92.0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％となった。今後も分母となる歳入の減少が予想されるため、経常経費の見直しによって弾力性のある財政構造を維持する。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67</xdr:row>
      <xdr:rowOff>80010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264140"/>
          <a:ext cx="0" cy="13030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52087</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53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80010</xdr:rowOff>
    </xdr:from>
    <xdr:to>
      <xdr:col>24</xdr:col>
      <xdr:colOff>12700</xdr:colOff>
      <xdr:row>67</xdr:row>
      <xdr:rowOff>80010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6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154517</xdr:rowOff>
    </xdr:from>
    <xdr:to>
      <xdr:col>23</xdr:col>
      <xdr:colOff>133350</xdr:colOff>
      <xdr:row>64</xdr:row>
      <xdr:rowOff>71544</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0955867"/>
          <a:ext cx="8382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116010</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917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143933</xdr:rowOff>
    </xdr:from>
    <xdr:to>
      <xdr:col>23</xdr:col>
      <xdr:colOff>184150</xdr:colOff>
      <xdr:row>64</xdr:row>
      <xdr:rowOff>74083</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94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68580</xdr:rowOff>
    </xdr:from>
    <xdr:to>
      <xdr:col>19</xdr:col>
      <xdr:colOff>133350</xdr:colOff>
      <xdr:row>64</xdr:row>
      <xdr:rowOff>71544</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698480"/>
          <a:ext cx="889000" cy="345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103717</xdr:rowOff>
    </xdr:from>
    <xdr:to>
      <xdr:col>19</xdr:col>
      <xdr:colOff>184150</xdr:colOff>
      <xdr:row>64</xdr:row>
      <xdr:rowOff>33867</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90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44044</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6739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30904</xdr:rowOff>
    </xdr:from>
    <xdr:to>
      <xdr:col>15</xdr:col>
      <xdr:colOff>82550</xdr:colOff>
      <xdr:row>62</xdr:row>
      <xdr:rowOff>68580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0489354"/>
          <a:ext cx="889000" cy="209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162560</xdr:rowOff>
    </xdr:from>
    <xdr:to>
      <xdr:col>15</xdr:col>
      <xdr:colOff>133350</xdr:colOff>
      <xdr:row>63</xdr:row>
      <xdr:rowOff>92710</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77487</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87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30904</xdr:rowOff>
    </xdr:from>
    <xdr:to>
      <xdr:col>11</xdr:col>
      <xdr:colOff>31750</xdr:colOff>
      <xdr:row>63</xdr:row>
      <xdr:rowOff>17780</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489354"/>
          <a:ext cx="889000" cy="329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44450</xdr:rowOff>
    </xdr:from>
    <xdr:to>
      <xdr:col>11</xdr:col>
      <xdr:colOff>82550</xdr:colOff>
      <xdr:row>61</xdr:row>
      <xdr:rowOff>146050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130827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58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36830</xdr:rowOff>
    </xdr:from>
    <xdr:to>
      <xdr:col>7</xdr:col>
      <xdr:colOff>31750</xdr:colOff>
      <xdr:row>64</xdr:row>
      <xdr:rowOff>138430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100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123207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109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103717</xdr:rowOff>
    </xdr:from>
    <xdr:to>
      <xdr:col>23</xdr:col>
      <xdr:colOff>184150</xdr:colOff>
      <xdr:row>64</xdr:row>
      <xdr:rowOff>33867</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90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120244</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750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20744</xdr:rowOff>
    </xdr:from>
    <xdr:to>
      <xdr:col>19</xdr:col>
      <xdr:colOff>184150</xdr:colOff>
      <xdr:row>64</xdr:row>
      <xdr:rowOff>122344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993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107121</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079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17780</xdr:rowOff>
    </xdr:from>
    <xdr:to>
      <xdr:col>15</xdr:col>
      <xdr:colOff>133350</xdr:colOff>
      <xdr:row>62</xdr:row>
      <xdr:rowOff>119380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6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129557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151554</xdr:rowOff>
    </xdr:from>
    <xdr:to>
      <xdr:col>11</xdr:col>
      <xdr:colOff>82550</xdr:colOff>
      <xdr:row>61</xdr:row>
      <xdr:rowOff>81704</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438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91881</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207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138430</xdr:rowOff>
    </xdr:from>
    <xdr:to>
      <xdr:col>7</xdr:col>
      <xdr:colOff>31750</xdr:colOff>
      <xdr:row>63</xdr:row>
      <xdr:rowOff>68580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76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78757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53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[302,407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当市の広大な面積による行政効率の悪さが大きな要因となり、引き続き全国・県・類似団体平均を大幅に上回っており、人口減少も歯止めがかかっていない状況である。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物件費は公共施設等総合管理計画による公共施設の計画的・継続的な見直し、長寿命化の推進、効率的な施設運営を図ることで管理運営費の削減を図る。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人件費については、定員適正化計画に基づき市民ニーズと業務量に応じた適正な職員数を確保しつつ削減に努める。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80842</xdr:rowOff>
    </xdr:from>
    <xdr:to>
      <xdr:col>23</xdr:col>
      <xdr:colOff>133350</xdr:colOff>
      <xdr:row>88</xdr:row>
      <xdr:rowOff>70957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68292"/>
          <a:ext cx="0" cy="11902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43034</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130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70957</xdr:rowOff>
    </xdr:from>
    <xdr:to>
      <xdr:col>24</xdr:col>
      <xdr:colOff>12700</xdr:colOff>
      <xdr:row>88</xdr:row>
      <xdr:rowOff>70957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158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167219</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71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80842</xdr:rowOff>
    </xdr:from>
    <xdr:to>
      <xdr:col>24</xdr:col>
      <xdr:colOff>12700</xdr:colOff>
      <xdr:row>81</xdr:row>
      <xdr:rowOff>80842</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68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85</xdr:row>
      <xdr:rowOff>163292</xdr:rowOff>
    </xdr:from>
    <xdr:to>
      <xdr:col>23</xdr:col>
      <xdr:colOff>133350</xdr:colOff>
      <xdr:row>86</xdr:row>
      <xdr:rowOff>113216</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736542"/>
          <a:ext cx="838200" cy="121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85087</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1439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68560</xdr:rowOff>
    </xdr:from>
    <xdr:to>
      <xdr:col>23</xdr:col>
      <xdr:colOff>184150</xdr:colOff>
      <xdr:row>83</xdr:row>
      <xdr:rowOff>170160</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298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85</xdr:row>
      <xdr:rowOff>74137</xdr:rowOff>
    </xdr:from>
    <xdr:to>
      <xdr:col>19</xdr:col>
      <xdr:colOff>133350</xdr:colOff>
      <xdr:row>85</xdr:row>
      <xdr:rowOff>163292</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647387"/>
          <a:ext cx="889000" cy="89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155859</xdr:rowOff>
    </xdr:from>
    <xdr:to>
      <xdr:col>19</xdr:col>
      <xdr:colOff>184150</xdr:colOff>
      <xdr:row>83</xdr:row>
      <xdr:rowOff>86009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214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96186</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9836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164196</xdr:rowOff>
    </xdr:from>
    <xdr:to>
      <xdr:col>15</xdr:col>
      <xdr:colOff>82550</xdr:colOff>
      <xdr:row>85</xdr:row>
      <xdr:rowOff>74137</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565996"/>
          <a:ext cx="889000" cy="81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155975</xdr:rowOff>
    </xdr:from>
    <xdr:to>
      <xdr:col>15</xdr:col>
      <xdr:colOff>133350</xdr:colOff>
      <xdr:row>83</xdr:row>
      <xdr:rowOff>86125</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214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96302</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983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134854</xdr:rowOff>
    </xdr:from>
    <xdr:to>
      <xdr:col>11</xdr:col>
      <xdr:colOff>31750</xdr:colOff>
      <xdr:row>84</xdr:row>
      <xdr:rowOff>164196</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536654"/>
          <a:ext cx="889000" cy="29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119283</xdr:rowOff>
    </xdr:from>
    <xdr:to>
      <xdr:col>11</xdr:col>
      <xdr:colOff>82550</xdr:colOff>
      <xdr:row>83</xdr:row>
      <xdr:rowOff>49433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178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59610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947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166804</xdr:rowOff>
    </xdr:from>
    <xdr:to>
      <xdr:col>7</xdr:col>
      <xdr:colOff>31750</xdr:colOff>
      <xdr:row>83</xdr:row>
      <xdr:rowOff>96954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225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107131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994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86</xdr:row>
      <xdr:rowOff>62416</xdr:rowOff>
    </xdr:from>
    <xdr:to>
      <xdr:col>23</xdr:col>
      <xdr:colOff>184150</xdr:colOff>
      <xdr:row>86</xdr:row>
      <xdr:rowOff>164016</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807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86</xdr:row>
      <xdr:rowOff>34493</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779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302,407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85</xdr:row>
      <xdr:rowOff>112492</xdr:rowOff>
    </xdr:from>
    <xdr:to>
      <xdr:col>19</xdr:col>
      <xdr:colOff>184150</xdr:colOff>
      <xdr:row>86</xdr:row>
      <xdr:rowOff>42642</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685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86</xdr:row>
      <xdr:rowOff>27419</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7721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85</xdr:row>
      <xdr:rowOff>23337</xdr:rowOff>
    </xdr:from>
    <xdr:to>
      <xdr:col>15</xdr:col>
      <xdr:colOff>133350</xdr:colOff>
      <xdr:row>85</xdr:row>
      <xdr:rowOff>124937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596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109714</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682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113396</xdr:rowOff>
    </xdr:from>
    <xdr:to>
      <xdr:col>11</xdr:col>
      <xdr:colOff>82550</xdr:colOff>
      <xdr:row>85</xdr:row>
      <xdr:rowOff>43546</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515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85</xdr:row>
      <xdr:rowOff>28323</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4601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84</xdr:row>
      <xdr:rowOff>84054</xdr:rowOff>
    </xdr:from>
    <xdr:to>
      <xdr:col>7</xdr:col>
      <xdr:colOff>31750</xdr:colOff>
      <xdr:row>85</xdr:row>
      <xdr:rowOff>14204</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485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170431</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4572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前年度からほぼ横ばいの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97.0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今後も定員適正化計画に基づき、更なる適正化に努める。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79829</xdr:rowOff>
    </xdr:from>
    <xdr:to>
      <xdr:col>81</xdr:col>
      <xdr:colOff>44450</xdr:colOff>
      <xdr:row>90</xdr:row>
      <xdr:rowOff>70757</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967279"/>
          <a:ext cx="0" cy="15339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42834</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473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70757</xdr:rowOff>
    </xdr:from>
    <xdr:to>
      <xdr:col>81</xdr:col>
      <xdr:colOff>133350</xdr:colOff>
      <xdr:row>90</xdr:row>
      <xdr:rowOff>70757</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501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166206</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710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79829</xdr:rowOff>
    </xdr:from>
    <xdr:to>
      <xdr:col>81</xdr:col>
      <xdr:colOff>133350</xdr:colOff>
      <xdr:row>81</xdr:row>
      <xdr:rowOff>79829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9672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31750</xdr:rowOff>
    </xdr:from>
    <xdr:to>
      <xdr:col>81</xdr:col>
      <xdr:colOff>44450</xdr:colOff>
      <xdr:row>85</xdr:row>
      <xdr:rowOff>83457</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6179800" y="14605000"/>
          <a:ext cx="8382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39206</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6124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67129</xdr:rowOff>
    </xdr:from>
    <xdr:to>
      <xdr:col>81</xdr:col>
      <xdr:colOff>95250</xdr:colOff>
      <xdr:row>85</xdr:row>
      <xdr:rowOff>168729</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83457</xdr:rowOff>
    </xdr:from>
    <xdr:to>
      <xdr:col>77</xdr:col>
      <xdr:colOff>44450</xdr:colOff>
      <xdr:row>85</xdr:row>
      <xdr:rowOff>83457</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465670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67129</xdr:rowOff>
    </xdr:from>
    <xdr:to>
      <xdr:col>77</xdr:col>
      <xdr:colOff>95250</xdr:colOff>
      <xdr:row>85</xdr:row>
      <xdr:rowOff>168729</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153506</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7267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83457</xdr:rowOff>
    </xdr:from>
    <xdr:to>
      <xdr:col>72</xdr:col>
      <xdr:colOff>203200</xdr:colOff>
      <xdr:row>85</xdr:row>
      <xdr:rowOff>100693</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46567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67129</xdr:rowOff>
    </xdr:from>
    <xdr:to>
      <xdr:col>73</xdr:col>
      <xdr:colOff>44450</xdr:colOff>
      <xdr:row>85</xdr:row>
      <xdr:rowOff>168729</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153506</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726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48986</xdr:rowOff>
    </xdr:from>
    <xdr:to>
      <xdr:col>68</xdr:col>
      <xdr:colOff>152400</xdr:colOff>
      <xdr:row>85</xdr:row>
      <xdr:rowOff>100693</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4622236"/>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67129</xdr:rowOff>
    </xdr:from>
    <xdr:to>
      <xdr:col>68</xdr:col>
      <xdr:colOff>203200</xdr:colOff>
      <xdr:row>85</xdr:row>
      <xdr:rowOff>168729</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153506</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726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49893</xdr:rowOff>
    </xdr:from>
    <xdr:to>
      <xdr:col>64</xdr:col>
      <xdr:colOff>152400</xdr:colOff>
      <xdr:row>85</xdr:row>
      <xdr:rowOff>151493</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136270</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70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168927</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32657</xdr:rowOff>
    </xdr:from>
    <xdr:to>
      <xdr:col>77</xdr:col>
      <xdr:colOff>95250</xdr:colOff>
      <xdr:row>85</xdr:row>
      <xdr:rowOff>134257</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60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144434</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3747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32657</xdr:rowOff>
    </xdr:from>
    <xdr:to>
      <xdr:col>73</xdr:col>
      <xdr:colOff>44450</xdr:colOff>
      <xdr:row>85</xdr:row>
      <xdr:rowOff>134257</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60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144434</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37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49893</xdr:rowOff>
    </xdr:from>
    <xdr:to>
      <xdr:col>68</xdr:col>
      <xdr:colOff>203200</xdr:colOff>
      <xdr:row>85</xdr:row>
      <xdr:rowOff>151493</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161670</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169636</xdr:rowOff>
    </xdr:from>
    <xdr:to>
      <xdr:col>64</xdr:col>
      <xdr:colOff>152400</xdr:colOff>
      <xdr:row>85</xdr:row>
      <xdr:rowOff>99786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571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109963</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340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月の合併時から旧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町村の庁舎を振興事務所として使用していることで行政効率が悪いうえ、多くの人員を配置する必要があることから、全国・県・類似団体平均を大幅に上回る要因となっている。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第</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次定員適正化計画から、第</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次計画にかけて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22.4%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の人員削減を行い職員数の適正化を図ってきたが、地理的な要因や分庁方式を継続する中で、さらなる大幅な人員削減は困難な状況である。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42878</xdr:rowOff>
    </xdr:from>
    <xdr:to>
      <xdr:col>81</xdr:col>
      <xdr:colOff>44450</xdr:colOff>
      <xdr:row>66</xdr:row>
      <xdr:rowOff>154940</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158428"/>
          <a:ext cx="0" cy="13122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127017</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44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154940</xdr:rowOff>
    </xdr:from>
    <xdr:to>
      <xdr:col>81</xdr:col>
      <xdr:colOff>133350</xdr:colOff>
      <xdr:row>66</xdr:row>
      <xdr:rowOff>154940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47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129255</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01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42878</xdr:rowOff>
    </xdr:from>
    <xdr:to>
      <xdr:col>81</xdr:col>
      <xdr:colOff>133350</xdr:colOff>
      <xdr:row>59</xdr:row>
      <xdr:rowOff>42878</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158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66</xdr:row>
      <xdr:rowOff>68762</xdr:rowOff>
    </xdr:from>
    <xdr:to>
      <xdr:col>81</xdr:col>
      <xdr:colOff>44450</xdr:colOff>
      <xdr:row>66</xdr:row>
      <xdr:rowOff>104382</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1384462"/>
          <a:ext cx="838200" cy="35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149454</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4364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132927</xdr:rowOff>
    </xdr:from>
    <xdr:to>
      <xdr:col>81</xdr:col>
      <xdr:colOff>95250</xdr:colOff>
      <xdr:row>62</xdr:row>
      <xdr:rowOff>63077</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59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66</xdr:row>
      <xdr:rowOff>61867</xdr:rowOff>
    </xdr:from>
    <xdr:to>
      <xdr:col>77</xdr:col>
      <xdr:colOff>44450</xdr:colOff>
      <xdr:row>66</xdr:row>
      <xdr:rowOff>68762</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1377567"/>
          <a:ext cx="88900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114542</xdr:rowOff>
    </xdr:from>
    <xdr:to>
      <xdr:col>77</xdr:col>
      <xdr:colOff>95250</xdr:colOff>
      <xdr:row>62</xdr:row>
      <xdr:rowOff>44692</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572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54869</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3418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65</xdr:row>
      <xdr:rowOff>152884</xdr:rowOff>
    </xdr:from>
    <xdr:to>
      <xdr:col>72</xdr:col>
      <xdr:colOff>203200</xdr:colOff>
      <xdr:row>66</xdr:row>
      <xdr:rowOff>61867</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1297134"/>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103051</xdr:rowOff>
    </xdr:from>
    <xdr:to>
      <xdr:col>73</xdr:col>
      <xdr:colOff>44450</xdr:colOff>
      <xdr:row>62</xdr:row>
      <xdr:rowOff>33201</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56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43378</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330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65</xdr:row>
      <xdr:rowOff>117263</xdr:rowOff>
    </xdr:from>
    <xdr:to>
      <xdr:col>68</xdr:col>
      <xdr:colOff>152400</xdr:colOff>
      <xdr:row>65</xdr:row>
      <xdr:rowOff>152884</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1261513"/>
          <a:ext cx="889000" cy="35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96157</xdr:rowOff>
    </xdr:from>
    <xdr:to>
      <xdr:col>68</xdr:col>
      <xdr:colOff>203200</xdr:colOff>
      <xdr:row>62</xdr:row>
      <xdr:rowOff>26307</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554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36484</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323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12035</xdr:rowOff>
    </xdr:from>
    <xdr:to>
      <xdr:col>64</xdr:col>
      <xdr:colOff>152400</xdr:colOff>
      <xdr:row>62</xdr:row>
      <xdr:rowOff>113635</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641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123812</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410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66</xdr:row>
      <xdr:rowOff>53582</xdr:rowOff>
    </xdr:from>
    <xdr:to>
      <xdr:col>81</xdr:col>
      <xdr:colOff>95250</xdr:colOff>
      <xdr:row>66</xdr:row>
      <xdr:rowOff>155182</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1369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65</xdr:row>
      <xdr:rowOff>120909</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1265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66</xdr:row>
      <xdr:rowOff>17962</xdr:rowOff>
    </xdr:from>
    <xdr:to>
      <xdr:col>77</xdr:col>
      <xdr:colOff>95250</xdr:colOff>
      <xdr:row>66</xdr:row>
      <xdr:rowOff>119562</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1333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66</xdr:row>
      <xdr:rowOff>104339</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14200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66</xdr:row>
      <xdr:rowOff>11067</xdr:rowOff>
    </xdr:from>
    <xdr:to>
      <xdr:col>73</xdr:col>
      <xdr:colOff>44450</xdr:colOff>
      <xdr:row>66</xdr:row>
      <xdr:rowOff>112667</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1326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66</xdr:row>
      <xdr:rowOff>97444</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1413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65</xdr:row>
      <xdr:rowOff>102084</xdr:rowOff>
    </xdr:from>
    <xdr:to>
      <xdr:col>68</xdr:col>
      <xdr:colOff>203200</xdr:colOff>
      <xdr:row>66</xdr:row>
      <xdr:rowOff>32234</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1246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66</xdr:row>
      <xdr:rowOff>17011</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1332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65</xdr:row>
      <xdr:rowOff>66463</xdr:rowOff>
    </xdr:from>
    <xdr:to>
      <xdr:col>64</xdr:col>
      <xdr:colOff>152400</xdr:colOff>
      <xdr:row>65</xdr:row>
      <xdr:rowOff>168063</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121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65</xdr:row>
      <xdr:rowOff>152840</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1297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ポイント改善し　</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％となった。前年度との単年度の比較では標準財政規模等が減となった一方で、控除する元利、準元利償還金基準財政需要額がそれを上回る減少となったことにより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0.45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ポイント改善した。将来負担の軽減のため</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2040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年に</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％以下とすることを第３次総合計画の重点プロジェクトとして設定し、引き続き選択と集中による市債の発行抑制に努める。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59267</xdr:rowOff>
    </xdr:from>
    <xdr:to>
      <xdr:col>81</xdr:col>
      <xdr:colOff>44450</xdr:colOff>
      <xdr:row>45</xdr:row>
      <xdr:rowOff>74083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060017"/>
          <a:ext cx="0" cy="17293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145644</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803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59267</xdr:rowOff>
    </xdr:from>
    <xdr:to>
      <xdr:col>81</xdr:col>
      <xdr:colOff>133350</xdr:colOff>
      <xdr:row>35</xdr:row>
      <xdr:rowOff>59267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060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11995</xdr:rowOff>
    </xdr:from>
    <xdr:to>
      <xdr:col>81</xdr:col>
      <xdr:colOff>44450</xdr:colOff>
      <xdr:row>42</xdr:row>
      <xdr:rowOff>52211</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7212895"/>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52510</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7390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35983</xdr:rowOff>
    </xdr:from>
    <xdr:to>
      <xdr:col>81</xdr:col>
      <xdr:colOff>95250</xdr:colOff>
      <xdr:row>40</xdr:row>
      <xdr:rowOff>137583</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52211</xdr:rowOff>
    </xdr:from>
    <xdr:to>
      <xdr:col>77</xdr:col>
      <xdr:colOff>44450</xdr:colOff>
      <xdr:row>42</xdr:row>
      <xdr:rowOff>132645</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7253111"/>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22578</xdr:rowOff>
    </xdr:from>
    <xdr:to>
      <xdr:col>77</xdr:col>
      <xdr:colOff>95250</xdr:colOff>
      <xdr:row>40</xdr:row>
      <xdr:rowOff>124178</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88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134355</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6494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132645</xdr:rowOff>
    </xdr:from>
    <xdr:to>
      <xdr:col>72</xdr:col>
      <xdr:colOff>203200</xdr:colOff>
      <xdr:row>42</xdr:row>
      <xdr:rowOff>146050</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4401800" y="7333545"/>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167217</xdr:rowOff>
    </xdr:from>
    <xdr:to>
      <xdr:col>73</xdr:col>
      <xdr:colOff>44450</xdr:colOff>
      <xdr:row>40</xdr:row>
      <xdr:rowOff>97367</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107544</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146050</xdr:rowOff>
    </xdr:from>
    <xdr:to>
      <xdr:col>68</xdr:col>
      <xdr:colOff>152400</xdr:colOff>
      <xdr:row>43</xdr:row>
      <xdr:rowOff>55033</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7346950"/>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153811</xdr:rowOff>
    </xdr:from>
    <xdr:to>
      <xdr:col>68</xdr:col>
      <xdr:colOff>203200</xdr:colOff>
      <xdr:row>40</xdr:row>
      <xdr:rowOff>83961</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40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94138</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60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35983</xdr:rowOff>
    </xdr:from>
    <xdr:to>
      <xdr:col>64</xdr:col>
      <xdr:colOff>152400</xdr:colOff>
      <xdr:row>40</xdr:row>
      <xdr:rowOff>137583</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147760</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662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132645</xdr:rowOff>
    </xdr:from>
    <xdr:to>
      <xdr:col>81</xdr:col>
      <xdr:colOff>95250</xdr:colOff>
      <xdr:row>42</xdr:row>
      <xdr:rowOff>62795</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716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104722</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7134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1411</xdr:rowOff>
    </xdr:from>
    <xdr:to>
      <xdr:col>77</xdr:col>
      <xdr:colOff>95250</xdr:colOff>
      <xdr:row>42</xdr:row>
      <xdr:rowOff>103011</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720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87788</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72886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81845</xdr:rowOff>
    </xdr:from>
    <xdr:to>
      <xdr:col>73</xdr:col>
      <xdr:colOff>44450</xdr:colOff>
      <xdr:row>43</xdr:row>
      <xdr:rowOff>11995</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728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168222</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7369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95250</xdr:rowOff>
    </xdr:from>
    <xdr:to>
      <xdr:col>68</xdr:col>
      <xdr:colOff>203200</xdr:colOff>
      <xdr:row>43</xdr:row>
      <xdr:rowOff>25400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10177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4233</xdr:rowOff>
    </xdr:from>
    <xdr:to>
      <xdr:col>64</xdr:col>
      <xdr:colOff>152400</xdr:colOff>
      <xdr:row>43</xdr:row>
      <xdr:rowOff>105833</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90610</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改善し皆減となった。公営企業債残高の減に伴う公営企業債等繰入見込額が減となったことや償還に充当可能な基金が増となったことが主な要因となった。今後も計画的な市債発行による抑制と、将来を見据えた計画的な基金積立により財政の健全化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21</xdr:row>
      <xdr:rowOff>35916</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451100"/>
          <a:ext cx="0" cy="11852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7993</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60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35916</xdr:rowOff>
    </xdr:from>
    <xdr:to>
      <xdr:col>81</xdr:col>
      <xdr:colOff>133350</xdr:colOff>
      <xdr:row>21</xdr:row>
      <xdr:rowOff>35916</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636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203200</xdr:colOff>
      <xdr:row>14</xdr:row>
      <xdr:rowOff>59969</xdr:rowOff>
    </xdr:from>
    <xdr:to>
      <xdr:col>77</xdr:col>
      <xdr:colOff>44450</xdr:colOff>
      <xdr:row>14</xdr:row>
      <xdr:rowOff>98095</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5290800" y="2460269"/>
          <a:ext cx="889000" cy="38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49776</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4500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77699</xdr:rowOff>
    </xdr:from>
    <xdr:to>
      <xdr:col>81</xdr:col>
      <xdr:colOff>95250</xdr:colOff>
      <xdr:row>15</xdr:row>
      <xdr:rowOff>7849</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47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14</xdr:row>
      <xdr:rowOff>98095</xdr:rowOff>
    </xdr:from>
    <xdr:to>
      <xdr:col>72</xdr:col>
      <xdr:colOff>203200</xdr:colOff>
      <xdr:row>14</xdr:row>
      <xdr:rowOff>99543</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4401800" y="2498395"/>
          <a:ext cx="889000" cy="1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83007</xdr:rowOff>
    </xdr:from>
    <xdr:to>
      <xdr:col>77</xdr:col>
      <xdr:colOff>95250</xdr:colOff>
      <xdr:row>15</xdr:row>
      <xdr:rowOff>13157</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48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169384</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5696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99543</xdr:rowOff>
    </xdr:from>
    <xdr:to>
      <xdr:col>68</xdr:col>
      <xdr:colOff>152400</xdr:colOff>
      <xdr:row>14</xdr:row>
      <xdr:rowOff>131394</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3512800" y="2499843"/>
          <a:ext cx="889000" cy="31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84938</xdr:rowOff>
    </xdr:from>
    <xdr:to>
      <xdr:col>73</xdr:col>
      <xdr:colOff>44450</xdr:colOff>
      <xdr:row>15</xdr:row>
      <xdr:rowOff>15088</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485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171315</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571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122580</xdr:rowOff>
    </xdr:from>
    <xdr:to>
      <xdr:col>68</xdr:col>
      <xdr:colOff>203200</xdr:colOff>
      <xdr:row>15</xdr:row>
      <xdr:rowOff>52730</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4351000" y="252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37507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020800" y="2609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156845</xdr:rowOff>
    </xdr:from>
    <xdr:to>
      <xdr:col>64</xdr:col>
      <xdr:colOff>152400</xdr:colOff>
      <xdr:row>15</xdr:row>
      <xdr:rowOff>86995</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3462000" y="255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71772</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131800" y="2643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9169</xdr:rowOff>
    </xdr:from>
    <xdr:to>
      <xdr:col>77</xdr:col>
      <xdr:colOff>95250</xdr:colOff>
      <xdr:row>14</xdr:row>
      <xdr:rowOff>110769</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6129000" y="2409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120946</xdr:rowOff>
    </xdr:from>
    <xdr:ext cx="7366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798800" y="21783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47295</xdr:rowOff>
    </xdr:from>
    <xdr:to>
      <xdr:col>73</xdr:col>
      <xdr:colOff>44450</xdr:colOff>
      <xdr:row>14</xdr:row>
      <xdr:rowOff>148895</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5240000" y="2447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159072</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909800" y="2216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48743</xdr:rowOff>
    </xdr:from>
    <xdr:to>
      <xdr:col>68</xdr:col>
      <xdr:colOff>203200</xdr:colOff>
      <xdr:row>14</xdr:row>
      <xdr:rowOff>150343</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4351000" y="244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160520</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4020800" y="221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80594</xdr:rowOff>
    </xdr:from>
    <xdr:to>
      <xdr:col>64</xdr:col>
      <xdr:colOff>152400</xdr:colOff>
      <xdr:row>15</xdr:row>
      <xdr:rowOff>10744</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3462000" y="2480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20921</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3131800" y="2249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岐阜県下呂市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28,915
27,974
851.21
26,874,620
25,538,522
981,685
13,653,176
21,860,946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人件費に係るものは、職員給や委員等報酬が増加したことなどから、前年度から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ポイント悪化した。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今後も定員適正化計画に基づき、将来的に安定した必要な職員数を確保しつつ削減に努める。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123190</xdr:rowOff>
    </xdr:from>
    <xdr:to>
      <xdr:col>24</xdr:col>
      <xdr:colOff>25400</xdr:colOff>
      <xdr:row>41</xdr:row>
      <xdr:rowOff>8890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8104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152417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1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8890</xdr:rowOff>
    </xdr:from>
    <xdr:to>
      <xdr:col>24</xdr:col>
      <xdr:colOff>114300</xdr:colOff>
      <xdr:row>41</xdr:row>
      <xdr:rowOff>8890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3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38117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24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123190</xdr:rowOff>
    </xdr:from>
    <xdr:to>
      <xdr:col>24</xdr:col>
      <xdr:colOff>114300</xdr:colOff>
      <xdr:row>33</xdr:row>
      <xdr:rowOff>123190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81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115570</xdr:rowOff>
    </xdr:from>
    <xdr:to>
      <xdr:col>24</xdr:col>
      <xdr:colOff>25400</xdr:colOff>
      <xdr:row>37</xdr:row>
      <xdr:rowOff>153670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45922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73677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45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57150</xdr:rowOff>
    </xdr:from>
    <xdr:to>
      <xdr:col>24</xdr:col>
      <xdr:colOff>76200</xdr:colOff>
      <xdr:row>37</xdr:row>
      <xdr:rowOff>158750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92710</xdr:rowOff>
    </xdr:from>
    <xdr:to>
      <xdr:col>19</xdr:col>
      <xdr:colOff>187325</xdr:colOff>
      <xdr:row>37</xdr:row>
      <xdr:rowOff>115570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4363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152400</xdr:rowOff>
    </xdr:from>
    <xdr:to>
      <xdr:col>20</xdr:col>
      <xdr:colOff>38100</xdr:colOff>
      <xdr:row>37</xdr:row>
      <xdr:rowOff>82550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92727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93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16510</xdr:rowOff>
    </xdr:from>
    <xdr:to>
      <xdr:col>15</xdr:col>
      <xdr:colOff>98425</xdr:colOff>
      <xdr:row>37</xdr:row>
      <xdr:rowOff>92710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3601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129540</xdr:rowOff>
    </xdr:from>
    <xdr:to>
      <xdr:col>15</xdr:col>
      <xdr:colOff>149225</xdr:colOff>
      <xdr:row>37</xdr:row>
      <xdr:rowOff>59690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69867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16510</xdr:rowOff>
    </xdr:from>
    <xdr:to>
      <xdr:col>11</xdr:col>
      <xdr:colOff>9525</xdr:colOff>
      <xdr:row>37</xdr:row>
      <xdr:rowOff>115570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36016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16527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19050</xdr:rowOff>
    </xdr:from>
    <xdr:to>
      <xdr:col>6</xdr:col>
      <xdr:colOff>171450</xdr:colOff>
      <xdr:row>37</xdr:row>
      <xdr:rowOff>120650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130827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102870</xdr:rowOff>
    </xdr:from>
    <xdr:to>
      <xdr:col>24</xdr:col>
      <xdr:colOff>76200</xdr:colOff>
      <xdr:row>38</xdr:row>
      <xdr:rowOff>33020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44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74947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41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64770</xdr:rowOff>
    </xdr:from>
    <xdr:to>
      <xdr:col>20</xdr:col>
      <xdr:colOff>38100</xdr:colOff>
      <xdr:row>37</xdr:row>
      <xdr:rowOff>166370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151147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494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41910</xdr:rowOff>
    </xdr:from>
    <xdr:to>
      <xdr:col>15</xdr:col>
      <xdr:colOff>149225</xdr:colOff>
      <xdr:row>37</xdr:row>
      <xdr:rowOff>143510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128287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137160</xdr:rowOff>
    </xdr:from>
    <xdr:to>
      <xdr:col>11</xdr:col>
      <xdr:colOff>60325</xdr:colOff>
      <xdr:row>37</xdr:row>
      <xdr:rowOff>67310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30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52087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39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64770</xdr:rowOff>
    </xdr:from>
    <xdr:to>
      <xdr:col>6</xdr:col>
      <xdr:colOff>171450</xdr:colOff>
      <xdr:row>37</xdr:row>
      <xdr:rowOff>166370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151147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物価高騰により需用費が増加したことなどから前年度から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ポイント悪化した。今後も維持管理の効率化や公共施設の計画的・継続的な見直し、効率的な施設運営を図ることで経費削減に努める。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54610</xdr:rowOff>
    </xdr:from>
    <xdr:to>
      <xdr:col>82</xdr:col>
      <xdr:colOff>107950</xdr:colOff>
      <xdr:row>20</xdr:row>
      <xdr:rowOff>104140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8346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76217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0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104140</xdr:rowOff>
    </xdr:from>
    <xdr:to>
      <xdr:col>82</xdr:col>
      <xdr:colOff>196850</xdr:colOff>
      <xdr:row>20</xdr:row>
      <xdr:rowOff>104140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533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140987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026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54610</xdr:rowOff>
    </xdr:from>
    <xdr:to>
      <xdr:col>82</xdr:col>
      <xdr:colOff>196850</xdr:colOff>
      <xdr:row>13</xdr:row>
      <xdr:rowOff>54610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83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85090</xdr:rowOff>
    </xdr:from>
    <xdr:to>
      <xdr:col>82</xdr:col>
      <xdr:colOff>107950</xdr:colOff>
      <xdr:row>17</xdr:row>
      <xdr:rowOff>161290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99974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50817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794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34290</xdr:rowOff>
    </xdr:from>
    <xdr:to>
      <xdr:col>82</xdr:col>
      <xdr:colOff>158750</xdr:colOff>
      <xdr:row>17</xdr:row>
      <xdr:rowOff>135890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94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1270</xdr:rowOff>
    </xdr:from>
    <xdr:to>
      <xdr:col>78</xdr:col>
      <xdr:colOff>69850</xdr:colOff>
      <xdr:row>17</xdr:row>
      <xdr:rowOff>85090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91592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3810</xdr:rowOff>
    </xdr:from>
    <xdr:to>
      <xdr:col>78</xdr:col>
      <xdr:colOff>120650</xdr:colOff>
      <xdr:row>17</xdr:row>
      <xdr:rowOff>105410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18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115587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687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35560</xdr:rowOff>
    </xdr:from>
    <xdr:to>
      <xdr:col>73</xdr:col>
      <xdr:colOff>180975</xdr:colOff>
      <xdr:row>17</xdr:row>
      <xdr:rowOff>1270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77876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152400</xdr:rowOff>
    </xdr:from>
    <xdr:to>
      <xdr:col>74</xdr:col>
      <xdr:colOff>31750</xdr:colOff>
      <xdr:row>17</xdr:row>
      <xdr:rowOff>82550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67327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35560</xdr:rowOff>
    </xdr:from>
    <xdr:to>
      <xdr:col>69</xdr:col>
      <xdr:colOff>92075</xdr:colOff>
      <xdr:row>16</xdr:row>
      <xdr:rowOff>104140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7787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76200</xdr:rowOff>
    </xdr:from>
    <xdr:to>
      <xdr:col>69</xdr:col>
      <xdr:colOff>142875</xdr:colOff>
      <xdr:row>17</xdr:row>
      <xdr:rowOff>6350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162577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163830</xdr:rowOff>
    </xdr:from>
    <xdr:to>
      <xdr:col>65</xdr:col>
      <xdr:colOff>53975</xdr:colOff>
      <xdr:row>16</xdr:row>
      <xdr:rowOff>93980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73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104157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50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110490</xdr:rowOff>
    </xdr:from>
    <xdr:to>
      <xdr:col>82</xdr:col>
      <xdr:colOff>158750</xdr:colOff>
      <xdr:row>18</xdr:row>
      <xdr:rowOff>40640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02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82567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99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34290</xdr:rowOff>
    </xdr:from>
    <xdr:to>
      <xdr:col>78</xdr:col>
      <xdr:colOff>120650</xdr:colOff>
      <xdr:row>17</xdr:row>
      <xdr:rowOff>135890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948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120667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035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121920</xdr:rowOff>
    </xdr:from>
    <xdr:to>
      <xdr:col>74</xdr:col>
      <xdr:colOff>31750</xdr:colOff>
      <xdr:row>17</xdr:row>
      <xdr:rowOff>52070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86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62247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633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156210</xdr:rowOff>
    </xdr:from>
    <xdr:to>
      <xdr:col>69</xdr:col>
      <xdr:colOff>142875</xdr:colOff>
      <xdr:row>16</xdr:row>
      <xdr:rowOff>86360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72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96537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496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53340</xdr:rowOff>
    </xdr:from>
    <xdr:to>
      <xdr:col>65</xdr:col>
      <xdr:colOff>53975</xdr:colOff>
      <xdr:row>16</xdr:row>
      <xdr:rowOff>154940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79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139717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88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障がい者自立支援給付などが増加したことから扶助費は増加したものの、充当財源が増加したため分子が小さくなり、結果として前年度から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ポイント改善した。今後も市単独事業の見直しや財源の確保に努め、財政圧迫の要因とならないよう支援をしていく。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4535</xdr:rowOff>
    </xdr:from>
    <xdr:to>
      <xdr:col>24</xdr:col>
      <xdr:colOff>25400</xdr:colOff>
      <xdr:row>62</xdr:row>
      <xdr:rowOff>78015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091385"/>
          <a:ext cx="0" cy="16165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50092</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679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78015</xdr:rowOff>
    </xdr:from>
    <xdr:to>
      <xdr:col>24</xdr:col>
      <xdr:colOff>114300</xdr:colOff>
      <xdr:row>62</xdr:row>
      <xdr:rowOff>78015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707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90912</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83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4535</xdr:rowOff>
    </xdr:from>
    <xdr:to>
      <xdr:col>24</xdr:col>
      <xdr:colOff>114300</xdr:colOff>
      <xdr:row>53</xdr:row>
      <xdr:rowOff>4535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09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12700</xdr:rowOff>
    </xdr:from>
    <xdr:to>
      <xdr:col>24</xdr:col>
      <xdr:colOff>25400</xdr:colOff>
      <xdr:row>56</xdr:row>
      <xdr:rowOff>61685</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3987800" y="9613900"/>
          <a:ext cx="8382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64605</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6658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92528</xdr:rowOff>
    </xdr:from>
    <xdr:to>
      <xdr:col>24</xdr:col>
      <xdr:colOff>76200</xdr:colOff>
      <xdr:row>57</xdr:row>
      <xdr:rowOff>22678</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167822</xdr:rowOff>
    </xdr:from>
    <xdr:to>
      <xdr:col>19</xdr:col>
      <xdr:colOff>187325</xdr:colOff>
      <xdr:row>56</xdr:row>
      <xdr:rowOff>61685</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597572"/>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92528</xdr:rowOff>
    </xdr:from>
    <xdr:to>
      <xdr:col>20</xdr:col>
      <xdr:colOff>38100</xdr:colOff>
      <xdr:row>57</xdr:row>
      <xdr:rowOff>22678</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7455</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780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118835</xdr:rowOff>
    </xdr:from>
    <xdr:to>
      <xdr:col>15</xdr:col>
      <xdr:colOff>98425</xdr:colOff>
      <xdr:row>55</xdr:row>
      <xdr:rowOff>167822</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548585"/>
          <a:ext cx="889000" cy="48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10885</xdr:rowOff>
    </xdr:from>
    <xdr:to>
      <xdr:col>15</xdr:col>
      <xdr:colOff>149225</xdr:colOff>
      <xdr:row>56</xdr:row>
      <xdr:rowOff>112485</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61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97262</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69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86178</xdr:rowOff>
    </xdr:from>
    <xdr:to>
      <xdr:col>11</xdr:col>
      <xdr:colOff>9525</xdr:colOff>
      <xdr:row>55</xdr:row>
      <xdr:rowOff>118835</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1320800" y="95159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149678</xdr:rowOff>
    </xdr:from>
    <xdr:to>
      <xdr:col>11</xdr:col>
      <xdr:colOff>60325</xdr:colOff>
      <xdr:row>56</xdr:row>
      <xdr:rowOff>79828</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57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64605</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66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43543</xdr:rowOff>
    </xdr:from>
    <xdr:to>
      <xdr:col>6</xdr:col>
      <xdr:colOff>171450</xdr:colOff>
      <xdr:row>58</xdr:row>
      <xdr:rowOff>145143</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987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129920</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10074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133350</xdr:rowOff>
    </xdr:from>
    <xdr:to>
      <xdr:col>24</xdr:col>
      <xdr:colOff>76200</xdr:colOff>
      <xdr:row>56</xdr:row>
      <xdr:rowOff>63500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149877</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10885</xdr:rowOff>
    </xdr:from>
    <xdr:to>
      <xdr:col>20</xdr:col>
      <xdr:colOff>38100</xdr:colOff>
      <xdr:row>56</xdr:row>
      <xdr:rowOff>112485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61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122662</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380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117022</xdr:rowOff>
    </xdr:from>
    <xdr:to>
      <xdr:col>15</xdr:col>
      <xdr:colOff>149225</xdr:colOff>
      <xdr:row>56</xdr:row>
      <xdr:rowOff>47172</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546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57349</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315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68035</xdr:rowOff>
    </xdr:from>
    <xdr:to>
      <xdr:col>11</xdr:col>
      <xdr:colOff>60325</xdr:colOff>
      <xdr:row>55</xdr:row>
      <xdr:rowOff>169635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8362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35378</xdr:rowOff>
    </xdr:from>
    <xdr:to>
      <xdr:col>6</xdr:col>
      <xdr:colOff>171450</xdr:colOff>
      <xdr:row>55</xdr:row>
      <xdr:rowOff>136978</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46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147155</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23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維持補修費は増加したものの企業会計への出資金が減少したことなどから、前年度比で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ポイント改善し</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％となった。今後も上下水道事業の経営改善に取り組むなど、普通会計への負担を減らしていくように努める。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149860</xdr:rowOff>
    </xdr:from>
    <xdr:to>
      <xdr:col>82</xdr:col>
      <xdr:colOff>107950</xdr:colOff>
      <xdr:row>61</xdr:row>
      <xdr:rowOff>146050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065260"/>
          <a:ext cx="0" cy="153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118127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146050</xdr:rowOff>
    </xdr:from>
    <xdr:to>
      <xdr:col>82</xdr:col>
      <xdr:colOff>196850</xdr:colOff>
      <xdr:row>61</xdr:row>
      <xdr:rowOff>146050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64787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80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149860</xdr:rowOff>
    </xdr:from>
    <xdr:to>
      <xdr:col>82</xdr:col>
      <xdr:colOff>196850</xdr:colOff>
      <xdr:row>52</xdr:row>
      <xdr:rowOff>149860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065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62230</xdr:rowOff>
    </xdr:from>
    <xdr:to>
      <xdr:col>82</xdr:col>
      <xdr:colOff>107950</xdr:colOff>
      <xdr:row>60</xdr:row>
      <xdr:rowOff>149860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10177780"/>
          <a:ext cx="838200" cy="259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85107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514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68580</xdr:rowOff>
    </xdr:from>
    <xdr:to>
      <xdr:col>82</xdr:col>
      <xdr:colOff>158750</xdr:colOff>
      <xdr:row>56</xdr:row>
      <xdr:rowOff>170180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16510</xdr:rowOff>
    </xdr:from>
    <xdr:to>
      <xdr:col>78</xdr:col>
      <xdr:colOff>69850</xdr:colOff>
      <xdr:row>60</xdr:row>
      <xdr:rowOff>149860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10132060"/>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68580</xdr:rowOff>
    </xdr:from>
    <xdr:to>
      <xdr:col>78</xdr:col>
      <xdr:colOff>120650</xdr:colOff>
      <xdr:row>56</xdr:row>
      <xdr:rowOff>170180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8907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438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50800</xdr:rowOff>
    </xdr:from>
    <xdr:to>
      <xdr:col>73</xdr:col>
      <xdr:colOff>180975</xdr:colOff>
      <xdr:row>59</xdr:row>
      <xdr:rowOff>16510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99490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83820</xdr:rowOff>
    </xdr:from>
    <xdr:to>
      <xdr:col>74</xdr:col>
      <xdr:colOff>31750</xdr:colOff>
      <xdr:row>57</xdr:row>
      <xdr:rowOff>13970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68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24147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453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73660</xdr:rowOff>
    </xdr:from>
    <xdr:to>
      <xdr:col>69</xdr:col>
      <xdr:colOff>92075</xdr:colOff>
      <xdr:row>58</xdr:row>
      <xdr:rowOff>50800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3004800" y="9674860"/>
          <a:ext cx="889000" cy="320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22860</xdr:rowOff>
    </xdr:from>
    <xdr:to>
      <xdr:col>69</xdr:col>
      <xdr:colOff>142875</xdr:colOff>
      <xdr:row>56</xdr:row>
      <xdr:rowOff>124460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62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134637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39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95250</xdr:rowOff>
    </xdr:from>
    <xdr:to>
      <xdr:col>65</xdr:col>
      <xdr:colOff>53975</xdr:colOff>
      <xdr:row>58</xdr:row>
      <xdr:rowOff>25400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11430</xdr:rowOff>
    </xdr:from>
    <xdr:to>
      <xdr:col>82</xdr:col>
      <xdr:colOff>158750</xdr:colOff>
      <xdr:row>59</xdr:row>
      <xdr:rowOff>113030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1012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154957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1009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99060</xdr:rowOff>
    </xdr:from>
    <xdr:to>
      <xdr:col>78</xdr:col>
      <xdr:colOff>120650</xdr:colOff>
      <xdr:row>61</xdr:row>
      <xdr:rowOff>29210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38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61</xdr:row>
      <xdr:rowOff>13987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472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137160</xdr:rowOff>
    </xdr:from>
    <xdr:to>
      <xdr:col>74</xdr:col>
      <xdr:colOff>31750</xdr:colOff>
      <xdr:row>59</xdr:row>
      <xdr:rowOff>67310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1008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52087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16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0</xdr:rowOff>
    </xdr:from>
    <xdr:to>
      <xdr:col>69</xdr:col>
      <xdr:colOff>142875</xdr:colOff>
      <xdr:row>58</xdr:row>
      <xdr:rowOff>101600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86377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22860</xdr:rowOff>
    </xdr:from>
    <xdr:to>
      <xdr:col>65</xdr:col>
      <xdr:colOff>53975</xdr:colOff>
      <xdr:row>56</xdr:row>
      <xdr:rowOff>124460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62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134637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39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金山病院事業会計への補助金は増加したものの、その他のものは減少したことから前年度比で横ばいとなった。今後も補助金や負担金の目的、必要性を再確認し、費用対効果を検証しながら低い水準の維持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140716</xdr:rowOff>
    </xdr:from>
    <xdr:to>
      <xdr:col>82</xdr:col>
      <xdr:colOff>107950</xdr:colOff>
      <xdr:row>41</xdr:row>
      <xdr:rowOff>46990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970016"/>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19067</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7048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46990</xdr:rowOff>
    </xdr:from>
    <xdr:to>
      <xdr:col>82</xdr:col>
      <xdr:colOff>196850</xdr:colOff>
      <xdr:row>41</xdr:row>
      <xdr:rowOff>46990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7076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55643</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713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140716</xdr:rowOff>
    </xdr:from>
    <xdr:to>
      <xdr:col>82</xdr:col>
      <xdr:colOff>196850</xdr:colOff>
      <xdr:row>34</xdr:row>
      <xdr:rowOff>140716</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970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156718</xdr:rowOff>
    </xdr:from>
    <xdr:to>
      <xdr:col>82</xdr:col>
      <xdr:colOff>107950</xdr:colOff>
      <xdr:row>35</xdr:row>
      <xdr:rowOff>156718</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5671800" y="615746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135145</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307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163068</xdr:rowOff>
    </xdr:from>
    <xdr:to>
      <xdr:col>82</xdr:col>
      <xdr:colOff>158750</xdr:colOff>
      <xdr:row>37</xdr:row>
      <xdr:rowOff>93218</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120142</xdr:rowOff>
    </xdr:from>
    <xdr:to>
      <xdr:col>78</xdr:col>
      <xdr:colOff>69850</xdr:colOff>
      <xdr:row>35</xdr:row>
      <xdr:rowOff>156718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4782800" y="612089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167640</xdr:rowOff>
    </xdr:from>
    <xdr:to>
      <xdr:col>78</xdr:col>
      <xdr:colOff>120650</xdr:colOff>
      <xdr:row>37</xdr:row>
      <xdr:rowOff>97790</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82567</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426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120142</xdr:rowOff>
    </xdr:from>
    <xdr:to>
      <xdr:col>73</xdr:col>
      <xdr:colOff>180975</xdr:colOff>
      <xdr:row>35</xdr:row>
      <xdr:rowOff>170434</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893800" y="6120892"/>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153924</xdr:rowOff>
    </xdr:from>
    <xdr:to>
      <xdr:col>74</xdr:col>
      <xdr:colOff>31750</xdr:colOff>
      <xdr:row>37</xdr:row>
      <xdr:rowOff>84074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68851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170434</xdr:rowOff>
    </xdr:from>
    <xdr:to>
      <xdr:col>69</xdr:col>
      <xdr:colOff>92075</xdr:colOff>
      <xdr:row>36</xdr:row>
      <xdr:rowOff>117856</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004800" y="6171184"/>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131064</xdr:rowOff>
    </xdr:from>
    <xdr:to>
      <xdr:col>69</xdr:col>
      <xdr:colOff>142875</xdr:colOff>
      <xdr:row>37</xdr:row>
      <xdr:rowOff>61214</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45991</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144780</xdr:rowOff>
    </xdr:from>
    <xdr:to>
      <xdr:col>65</xdr:col>
      <xdr:colOff>53975</xdr:colOff>
      <xdr:row>37</xdr:row>
      <xdr:rowOff>74930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59707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105918</xdr:rowOff>
    </xdr:from>
    <xdr:to>
      <xdr:col>82</xdr:col>
      <xdr:colOff>158750</xdr:colOff>
      <xdr:row>36</xdr:row>
      <xdr:rowOff>36068</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106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122445</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5951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105918</xdr:rowOff>
    </xdr:from>
    <xdr:to>
      <xdr:col>78</xdr:col>
      <xdr:colOff>120650</xdr:colOff>
      <xdr:row>36</xdr:row>
      <xdr:rowOff>36068</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106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46245</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58755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69342</xdr:rowOff>
    </xdr:from>
    <xdr:to>
      <xdr:col>74</xdr:col>
      <xdr:colOff>31750</xdr:colOff>
      <xdr:row>35</xdr:row>
      <xdr:rowOff>170942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07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9669</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5838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119634</xdr:rowOff>
    </xdr:from>
    <xdr:to>
      <xdr:col>69</xdr:col>
      <xdr:colOff>142875</xdr:colOff>
      <xdr:row>36</xdr:row>
      <xdr:rowOff>49784</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120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59961</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5889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67056</xdr:rowOff>
    </xdr:from>
    <xdr:to>
      <xdr:col>65</xdr:col>
      <xdr:colOff>53975</xdr:colOff>
      <xdr:row>36</xdr:row>
      <xdr:rowOff>168656</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23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7383</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6008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ポイント改善し、</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れまで新たな市債発行が公債費を超えないよう抑制に努めてきた結果である。今後は更なる市債発行抑制として発行上限を定めるとともに、交付税算定に有利となる市債を活用し、世代間負担が公平になるよう努める。</a:t>
          </a: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153670</xdr:rowOff>
    </xdr:from>
    <xdr:to>
      <xdr:col>24</xdr:col>
      <xdr:colOff>25400</xdr:colOff>
      <xdr:row>82</xdr:row>
      <xdr:rowOff>50800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66952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68597</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41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153670</xdr:rowOff>
    </xdr:from>
    <xdr:to>
      <xdr:col>24</xdr:col>
      <xdr:colOff>114300</xdr:colOff>
      <xdr:row>73</xdr:row>
      <xdr:rowOff>153670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669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50800</xdr:rowOff>
    </xdr:from>
    <xdr:to>
      <xdr:col>24</xdr:col>
      <xdr:colOff>25400</xdr:colOff>
      <xdr:row>78</xdr:row>
      <xdr:rowOff>96520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3987800" y="134239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134638</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31648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118111</xdr:rowOff>
    </xdr:from>
    <xdr:to>
      <xdr:col>24</xdr:col>
      <xdr:colOff>76200</xdr:colOff>
      <xdr:row>78</xdr:row>
      <xdr:rowOff>48261</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3319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96520</xdr:rowOff>
    </xdr:from>
    <xdr:to>
      <xdr:col>19</xdr:col>
      <xdr:colOff>187325</xdr:colOff>
      <xdr:row>78</xdr:row>
      <xdr:rowOff>119380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098800" y="134696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78</xdr:row>
      <xdr:rowOff>7620</xdr:rowOff>
    </xdr:from>
    <xdr:to>
      <xdr:col>20</xdr:col>
      <xdr:colOff>38100</xdr:colOff>
      <xdr:row>78</xdr:row>
      <xdr:rowOff>109220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38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119397</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3149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119380</xdr:rowOff>
    </xdr:from>
    <xdr:to>
      <xdr:col>15</xdr:col>
      <xdr:colOff>98425</xdr:colOff>
      <xdr:row>78</xdr:row>
      <xdr:rowOff>142239</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2209800" y="13492480"/>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111777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314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142239</xdr:rowOff>
    </xdr:from>
    <xdr:to>
      <xdr:col>11</xdr:col>
      <xdr:colOff>9525</xdr:colOff>
      <xdr:row>79</xdr:row>
      <xdr:rowOff>92711</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1320800" y="13515339"/>
          <a:ext cx="889000" cy="121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110489</xdr:rowOff>
    </xdr:from>
    <xdr:to>
      <xdr:col>11</xdr:col>
      <xdr:colOff>60325</xdr:colOff>
      <xdr:row>78</xdr:row>
      <xdr:rowOff>40639</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50816</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30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53339</xdr:rowOff>
    </xdr:from>
    <xdr:to>
      <xdr:col>6</xdr:col>
      <xdr:colOff>171450</xdr:colOff>
      <xdr:row>78</xdr:row>
      <xdr:rowOff>154939</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426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165116</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3195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0</xdr:rowOff>
    </xdr:from>
    <xdr:to>
      <xdr:col>24</xdr:col>
      <xdr:colOff>76200</xdr:colOff>
      <xdr:row>78</xdr:row>
      <xdr:rowOff>101600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337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143527</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334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45720</xdr:rowOff>
    </xdr:from>
    <xdr:to>
      <xdr:col>20</xdr:col>
      <xdr:colOff>38100</xdr:colOff>
      <xdr:row>78</xdr:row>
      <xdr:rowOff>147320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341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132097</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3505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68580</xdr:rowOff>
    </xdr:from>
    <xdr:to>
      <xdr:col>15</xdr:col>
      <xdr:colOff>149225</xdr:colOff>
      <xdr:row>78</xdr:row>
      <xdr:rowOff>170180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344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154957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352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91439</xdr:rowOff>
    </xdr:from>
    <xdr:to>
      <xdr:col>11</xdr:col>
      <xdr:colOff>60325</xdr:colOff>
      <xdr:row>79</xdr:row>
      <xdr:rowOff>21589</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3464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6366</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3550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41911</xdr:rowOff>
    </xdr:from>
    <xdr:to>
      <xdr:col>6</xdr:col>
      <xdr:colOff>171450</xdr:colOff>
      <xdr:row>79</xdr:row>
      <xdr:rowOff>143511</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358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128288</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3672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公債費を除いた経費全体の経常収支比率は前年度から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ポイント改善し</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75.0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％となり、類似団体平均を下回った。　引き続き継続的な事務事業の見直しによる経費削減、市税徴収率の向上による歳入確保を進め、財政の健全化に努める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89444</xdr:rowOff>
    </xdr:from>
    <xdr:to>
      <xdr:col>82</xdr:col>
      <xdr:colOff>107950</xdr:colOff>
      <xdr:row>81</xdr:row>
      <xdr:rowOff>11068</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605294"/>
          <a:ext cx="0" cy="1293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154595</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870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11068</xdr:rowOff>
    </xdr:from>
    <xdr:to>
      <xdr:col>82</xdr:col>
      <xdr:colOff>196850</xdr:colOff>
      <xdr:row>81</xdr:row>
      <xdr:rowOff>11068</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898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4371</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34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89444</xdr:rowOff>
    </xdr:from>
    <xdr:to>
      <xdr:col>82</xdr:col>
      <xdr:colOff>196850</xdr:colOff>
      <xdr:row>73</xdr:row>
      <xdr:rowOff>89444</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605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78014</xdr:rowOff>
    </xdr:from>
    <xdr:to>
      <xdr:col>82</xdr:col>
      <xdr:colOff>107950</xdr:colOff>
      <xdr:row>76</xdr:row>
      <xdr:rowOff>110671</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5671800" y="13108214"/>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77669</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31078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105592</xdr:rowOff>
    </xdr:from>
    <xdr:to>
      <xdr:col>82</xdr:col>
      <xdr:colOff>158750</xdr:colOff>
      <xdr:row>77</xdr:row>
      <xdr:rowOff>35742</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135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153126</xdr:rowOff>
    </xdr:from>
    <xdr:to>
      <xdr:col>78</xdr:col>
      <xdr:colOff>69850</xdr:colOff>
      <xdr:row>76</xdr:row>
      <xdr:rowOff>110671</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4782800" y="12840426"/>
          <a:ext cx="889000" cy="300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20682</xdr:rowOff>
    </xdr:from>
    <xdr:to>
      <xdr:col>78</xdr:col>
      <xdr:colOff>120650</xdr:colOff>
      <xdr:row>76</xdr:row>
      <xdr:rowOff>122282</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305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132460</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28197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135165</xdr:rowOff>
    </xdr:from>
    <xdr:to>
      <xdr:col>73</xdr:col>
      <xdr:colOff>180975</xdr:colOff>
      <xdr:row>74</xdr:row>
      <xdr:rowOff>153126</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2651015"/>
          <a:ext cx="889000" cy="189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107224</xdr:rowOff>
    </xdr:from>
    <xdr:to>
      <xdr:col>74</xdr:col>
      <xdr:colOff>31750</xdr:colOff>
      <xdr:row>76</xdr:row>
      <xdr:rowOff>37374</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296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22151</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3052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135165</xdr:rowOff>
    </xdr:from>
    <xdr:to>
      <xdr:col>69</xdr:col>
      <xdr:colOff>92075</xdr:colOff>
      <xdr:row>74</xdr:row>
      <xdr:rowOff>127000</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2651015"/>
          <a:ext cx="889000" cy="16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95794</xdr:rowOff>
    </xdr:from>
    <xdr:to>
      <xdr:col>69</xdr:col>
      <xdr:colOff>142875</xdr:colOff>
      <xdr:row>75</xdr:row>
      <xdr:rowOff>25944</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2783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10721</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2869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66402</xdr:rowOff>
    </xdr:from>
    <xdr:to>
      <xdr:col>65</xdr:col>
      <xdr:colOff>53975</xdr:colOff>
      <xdr:row>76</xdr:row>
      <xdr:rowOff>168002</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3096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152779</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3182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27214</xdr:rowOff>
    </xdr:from>
    <xdr:to>
      <xdr:col>82</xdr:col>
      <xdr:colOff>158750</xdr:colOff>
      <xdr:row>76</xdr:row>
      <xdr:rowOff>128814</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057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43742</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2902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59871</xdr:rowOff>
    </xdr:from>
    <xdr:to>
      <xdr:col>78</xdr:col>
      <xdr:colOff>120650</xdr:colOff>
      <xdr:row>76</xdr:row>
      <xdr:rowOff>161471</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090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146248</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31764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102326</xdr:rowOff>
    </xdr:from>
    <xdr:to>
      <xdr:col>74</xdr:col>
      <xdr:colOff>31750</xdr:colOff>
      <xdr:row>75</xdr:row>
      <xdr:rowOff>32476</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2789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42653</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2558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84365</xdr:rowOff>
    </xdr:from>
    <xdr:to>
      <xdr:col>69</xdr:col>
      <xdr:colOff>142875</xdr:colOff>
      <xdr:row>74</xdr:row>
      <xdr:rowOff>14515</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260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24692</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236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76200</xdr:rowOff>
    </xdr:from>
    <xdr:to>
      <xdr:col>65</xdr:col>
      <xdr:colOff>53975</xdr:colOff>
      <xdr:row>75</xdr:row>
      <xdr:rowOff>6350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16527</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253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岐阜県下呂市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115380</xdr:rowOff>
    </xdr:from>
    <xdr:to>
      <xdr:col>29</xdr:col>
      <xdr:colOff>127000</xdr:colOff>
      <xdr:row>20</xdr:row>
      <xdr:rowOff>111709</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20405"/>
          <a:ext cx="0" cy="136792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83786</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60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111709</xdr:rowOff>
    </xdr:from>
    <xdr:to>
      <xdr:col>30</xdr:col>
      <xdr:colOff>25400</xdr:colOff>
      <xdr:row>20</xdr:row>
      <xdr:rowOff>111709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883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30307</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63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115380</xdr:rowOff>
    </xdr:from>
    <xdr:to>
      <xdr:col>30</xdr:col>
      <xdr:colOff>25400</xdr:colOff>
      <xdr:row>12</xdr:row>
      <xdr:rowOff>115380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2040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23673</xdr:rowOff>
    </xdr:from>
    <xdr:to>
      <xdr:col>29</xdr:col>
      <xdr:colOff>127000</xdr:colOff>
      <xdr:row>15</xdr:row>
      <xdr:rowOff>2908</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471598"/>
          <a:ext cx="647700" cy="1506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84815</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756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112738</xdr:rowOff>
    </xdr:from>
    <xdr:to>
      <xdr:col>29</xdr:col>
      <xdr:colOff>177800</xdr:colOff>
      <xdr:row>17</xdr:row>
      <xdr:rowOff>42888</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035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2908</xdr:rowOff>
    </xdr:from>
    <xdr:to>
      <xdr:col>26</xdr:col>
      <xdr:colOff>50800</xdr:colOff>
      <xdr:row>15</xdr:row>
      <xdr:rowOff>30556</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622283"/>
          <a:ext cx="698500" cy="276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38024</xdr:rowOff>
    </xdr:from>
    <xdr:to>
      <xdr:col>26</xdr:col>
      <xdr:colOff>101600</xdr:colOff>
      <xdr:row>17</xdr:row>
      <xdr:rowOff>139624</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002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124401</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866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30556</xdr:rowOff>
    </xdr:from>
    <xdr:to>
      <xdr:col>22</xdr:col>
      <xdr:colOff>114300</xdr:colOff>
      <xdr:row>15</xdr:row>
      <xdr:rowOff>122161</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649931"/>
          <a:ext cx="698500" cy="916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71730</xdr:rowOff>
    </xdr:from>
    <xdr:to>
      <xdr:col>22</xdr:col>
      <xdr:colOff>165100</xdr:colOff>
      <xdr:row>18</xdr:row>
      <xdr:rowOff>1880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340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158107</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2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122161</xdr:rowOff>
    </xdr:from>
    <xdr:to>
      <xdr:col>18</xdr:col>
      <xdr:colOff>177800</xdr:colOff>
      <xdr:row>15</xdr:row>
      <xdr:rowOff>141986</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741536"/>
          <a:ext cx="698500" cy="198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92735</xdr:rowOff>
    </xdr:from>
    <xdr:to>
      <xdr:col>19</xdr:col>
      <xdr:colOff>38100</xdr:colOff>
      <xdr:row>18</xdr:row>
      <xdr:rowOff>22885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550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7662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141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141313</xdr:rowOff>
    </xdr:from>
    <xdr:to>
      <xdr:col>15</xdr:col>
      <xdr:colOff>101600</xdr:colOff>
      <xdr:row>17</xdr:row>
      <xdr:rowOff>71463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9321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56240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018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13</xdr:row>
      <xdr:rowOff>144323</xdr:rowOff>
    </xdr:from>
    <xdr:to>
      <xdr:col>29</xdr:col>
      <xdr:colOff>177800</xdr:colOff>
      <xdr:row>14</xdr:row>
      <xdr:rowOff>74473</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4207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12</xdr:row>
      <xdr:rowOff>160850</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265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123558</xdr:rowOff>
    </xdr:from>
    <xdr:to>
      <xdr:col>26</xdr:col>
      <xdr:colOff>101600</xdr:colOff>
      <xdr:row>15</xdr:row>
      <xdr:rowOff>53708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5714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63885</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3403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151206</xdr:rowOff>
    </xdr:from>
    <xdr:to>
      <xdr:col>22</xdr:col>
      <xdr:colOff>165100</xdr:colOff>
      <xdr:row>15</xdr:row>
      <xdr:rowOff>81356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5991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91533</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368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71361</xdr:rowOff>
    </xdr:from>
    <xdr:to>
      <xdr:col>19</xdr:col>
      <xdr:colOff>38100</xdr:colOff>
      <xdr:row>16</xdr:row>
      <xdr:rowOff>1511</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6907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11688</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459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91186</xdr:rowOff>
    </xdr:from>
    <xdr:to>
      <xdr:col>15</xdr:col>
      <xdr:colOff>101600</xdr:colOff>
      <xdr:row>16</xdr:row>
      <xdr:rowOff>21336</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7105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31513</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479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172949</xdr:rowOff>
    </xdr:from>
    <xdr:to>
      <xdr:col>29</xdr:col>
      <xdr:colOff>127000</xdr:colOff>
      <xdr:row>37</xdr:row>
      <xdr:rowOff>280358</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6097499"/>
          <a:ext cx="0" cy="13075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252435</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377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280358</xdr:rowOff>
    </xdr:from>
    <xdr:to>
      <xdr:col>30</xdr:col>
      <xdr:colOff>25400</xdr:colOff>
      <xdr:row>37</xdr:row>
      <xdr:rowOff>280358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40505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87876</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840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172949</xdr:rowOff>
    </xdr:from>
    <xdr:to>
      <xdr:col>30</xdr:col>
      <xdr:colOff>25400</xdr:colOff>
      <xdr:row>33</xdr:row>
      <xdr:rowOff>172949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60974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91763</xdr:rowOff>
    </xdr:from>
    <xdr:to>
      <xdr:col>29</xdr:col>
      <xdr:colOff>127000</xdr:colOff>
      <xdr:row>34</xdr:row>
      <xdr:rowOff>99666</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003800" y="6359213"/>
          <a:ext cx="647700" cy="79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163393</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67737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191316</xdr:rowOff>
    </xdr:from>
    <xdr:to>
      <xdr:col>29</xdr:col>
      <xdr:colOff>177800</xdr:colOff>
      <xdr:row>35</xdr:row>
      <xdr:rowOff>292916</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68016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33</xdr:row>
      <xdr:rowOff>248583</xdr:rowOff>
    </xdr:from>
    <xdr:to>
      <xdr:col>26</xdr:col>
      <xdr:colOff>50800</xdr:colOff>
      <xdr:row>34</xdr:row>
      <xdr:rowOff>91763</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4305300" y="6173133"/>
          <a:ext cx="698500" cy="1860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174204</xdr:rowOff>
    </xdr:from>
    <xdr:to>
      <xdr:col>26</xdr:col>
      <xdr:colOff>101600</xdr:colOff>
      <xdr:row>35</xdr:row>
      <xdr:rowOff>275804</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67845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260581</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68709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33</xdr:row>
      <xdr:rowOff>248583</xdr:rowOff>
    </xdr:from>
    <xdr:to>
      <xdr:col>22</xdr:col>
      <xdr:colOff>114300</xdr:colOff>
      <xdr:row>34</xdr:row>
      <xdr:rowOff>67988</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3606800" y="6173133"/>
          <a:ext cx="698500" cy="1623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202192</xdr:rowOff>
    </xdr:from>
    <xdr:to>
      <xdr:col>22</xdr:col>
      <xdr:colOff>165100</xdr:colOff>
      <xdr:row>35</xdr:row>
      <xdr:rowOff>303792</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6812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288569</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6898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33</xdr:row>
      <xdr:rowOff>340676</xdr:rowOff>
    </xdr:from>
    <xdr:to>
      <xdr:col>18</xdr:col>
      <xdr:colOff>177800</xdr:colOff>
      <xdr:row>34</xdr:row>
      <xdr:rowOff>67988</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a:off x="2908300" y="6265226"/>
          <a:ext cx="698500" cy="702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247160</xdr:rowOff>
    </xdr:from>
    <xdr:to>
      <xdr:col>19</xdr:col>
      <xdr:colOff>38100</xdr:colOff>
      <xdr:row>36</xdr:row>
      <xdr:rowOff>5860</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68575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333537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6943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225476</xdr:rowOff>
    </xdr:from>
    <xdr:to>
      <xdr:col>15</xdr:col>
      <xdr:colOff>101600</xdr:colOff>
      <xdr:row>35</xdr:row>
      <xdr:rowOff>327076</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6835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311853</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6922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48866</xdr:rowOff>
    </xdr:from>
    <xdr:to>
      <xdr:col>29</xdr:col>
      <xdr:colOff>177800</xdr:colOff>
      <xdr:row>34</xdr:row>
      <xdr:rowOff>150466</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63163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33</xdr:row>
      <xdr:rowOff>236843</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6161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40963</xdr:rowOff>
    </xdr:from>
    <xdr:to>
      <xdr:col>26</xdr:col>
      <xdr:colOff>101600</xdr:colOff>
      <xdr:row>34</xdr:row>
      <xdr:rowOff>142563</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63084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152740</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60772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33</xdr:row>
      <xdr:rowOff>197783</xdr:rowOff>
    </xdr:from>
    <xdr:to>
      <xdr:col>22</xdr:col>
      <xdr:colOff>165100</xdr:colOff>
      <xdr:row>33</xdr:row>
      <xdr:rowOff>299383</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61223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32</xdr:row>
      <xdr:rowOff>138110</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5891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17188</xdr:rowOff>
    </xdr:from>
    <xdr:to>
      <xdr:col>19</xdr:col>
      <xdr:colOff>38100</xdr:colOff>
      <xdr:row>34</xdr:row>
      <xdr:rowOff>118788</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62846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128965</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6053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289876</xdr:rowOff>
    </xdr:from>
    <xdr:to>
      <xdr:col>15</xdr:col>
      <xdr:colOff>101600</xdr:colOff>
      <xdr:row>34</xdr:row>
      <xdr:rowOff>48576</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62144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58753</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5983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岐阜県下呂市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28,915
27,974
851.21
26,874,620
25,538,522
981,685
13,653,176
21,860,946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24727</xdr:rowOff>
    </xdr:from>
    <xdr:to>
      <xdr:col>24</xdr:col>
      <xdr:colOff>62865</xdr:colOff>
      <xdr:row>38</xdr:row>
      <xdr:rowOff>14757</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68227"/>
          <a:ext cx="1270" cy="1361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18584</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33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14757</xdr:rowOff>
    </xdr:from>
    <xdr:to>
      <xdr:col>24</xdr:col>
      <xdr:colOff>152400</xdr:colOff>
      <xdr:row>38</xdr:row>
      <xdr:rowOff>14757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29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142854</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43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24727</xdr:rowOff>
    </xdr:from>
    <xdr:to>
      <xdr:col>24</xdr:col>
      <xdr:colOff>152400</xdr:colOff>
      <xdr:row>30</xdr:row>
      <xdr:rowOff>24727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68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30</xdr:row>
      <xdr:rowOff>137516</xdr:rowOff>
    </xdr:from>
    <xdr:to>
      <xdr:col>24</xdr:col>
      <xdr:colOff>63500</xdr:colOff>
      <xdr:row>31</xdr:row>
      <xdr:rowOff>98336</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281016"/>
          <a:ext cx="838200" cy="132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134459</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792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156032</xdr:rowOff>
    </xdr:from>
    <xdr:to>
      <xdr:col>24</xdr:col>
      <xdr:colOff>114300</xdr:colOff>
      <xdr:row>34</xdr:row>
      <xdr:rowOff>86182</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5813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31</xdr:row>
      <xdr:rowOff>98336</xdr:rowOff>
    </xdr:from>
    <xdr:to>
      <xdr:col>19</xdr:col>
      <xdr:colOff>177800</xdr:colOff>
      <xdr:row>31</xdr:row>
      <xdr:rowOff>110909</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413286"/>
          <a:ext cx="889000" cy="1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84734</xdr:rowOff>
    </xdr:from>
    <xdr:to>
      <xdr:col>20</xdr:col>
      <xdr:colOff>38100</xdr:colOff>
      <xdr:row>35</xdr:row>
      <xdr:rowOff>14884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5914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6011</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006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31</xdr:row>
      <xdr:rowOff>110909</xdr:rowOff>
    </xdr:from>
    <xdr:to>
      <xdr:col>15</xdr:col>
      <xdr:colOff>50800</xdr:colOff>
      <xdr:row>31</xdr:row>
      <xdr:rowOff>152984</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5425859"/>
          <a:ext cx="889000" cy="42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109995</xdr:rowOff>
    </xdr:from>
    <xdr:to>
      <xdr:col>15</xdr:col>
      <xdr:colOff>101600</xdr:colOff>
      <xdr:row>35</xdr:row>
      <xdr:rowOff>40145</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593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31272</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032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31</xdr:row>
      <xdr:rowOff>152984</xdr:rowOff>
    </xdr:from>
    <xdr:to>
      <xdr:col>10</xdr:col>
      <xdr:colOff>114300</xdr:colOff>
      <xdr:row>32</xdr:row>
      <xdr:rowOff>12929</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5467934"/>
          <a:ext cx="889000" cy="31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123088</xdr:rowOff>
    </xdr:from>
    <xdr:to>
      <xdr:col>10</xdr:col>
      <xdr:colOff>165100</xdr:colOff>
      <xdr:row>35</xdr:row>
      <xdr:rowOff>53238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59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44365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045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45060</xdr:rowOff>
    </xdr:from>
    <xdr:to>
      <xdr:col>6</xdr:col>
      <xdr:colOff>38100</xdr:colOff>
      <xdr:row>34</xdr:row>
      <xdr:rowOff>146660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5874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137787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5967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30</xdr:row>
      <xdr:rowOff>86716</xdr:rowOff>
    </xdr:from>
    <xdr:to>
      <xdr:col>24</xdr:col>
      <xdr:colOff>114300</xdr:colOff>
      <xdr:row>31</xdr:row>
      <xdr:rowOff>16866</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230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1643</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1451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47536</xdr:rowOff>
    </xdr:from>
    <xdr:to>
      <xdr:col>20</xdr:col>
      <xdr:colOff>38100</xdr:colOff>
      <xdr:row>31</xdr:row>
      <xdr:rowOff>149136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362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29</xdr:row>
      <xdr:rowOff>165663</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5137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31</xdr:row>
      <xdr:rowOff>60109</xdr:rowOff>
    </xdr:from>
    <xdr:to>
      <xdr:col>15</xdr:col>
      <xdr:colOff>101600</xdr:colOff>
      <xdr:row>31</xdr:row>
      <xdr:rowOff>161709</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375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30</xdr:row>
      <xdr:rowOff>6786</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5150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31</xdr:row>
      <xdr:rowOff>102184</xdr:rowOff>
    </xdr:from>
    <xdr:to>
      <xdr:col>10</xdr:col>
      <xdr:colOff>165100</xdr:colOff>
      <xdr:row>32</xdr:row>
      <xdr:rowOff>32334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417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30</xdr:row>
      <xdr:rowOff>48861</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5192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31</xdr:row>
      <xdr:rowOff>133579</xdr:rowOff>
    </xdr:from>
    <xdr:to>
      <xdr:col>6</xdr:col>
      <xdr:colOff>38100</xdr:colOff>
      <xdr:row>32</xdr:row>
      <xdr:rowOff>63729</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5448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30</xdr:row>
      <xdr:rowOff>80256</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5223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80,705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110828</xdr:rowOff>
    </xdr:from>
    <xdr:to>
      <xdr:col>24</xdr:col>
      <xdr:colOff>62865</xdr:colOff>
      <xdr:row>58</xdr:row>
      <xdr:rowOff>165227</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854778"/>
          <a:ext cx="1270" cy="1254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169054</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1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165227</xdr:rowOff>
    </xdr:from>
    <xdr:to>
      <xdr:col>24</xdr:col>
      <xdr:colOff>152400</xdr:colOff>
      <xdr:row>58</xdr:row>
      <xdr:rowOff>165227</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09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57505</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630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110828</xdr:rowOff>
    </xdr:from>
    <xdr:to>
      <xdr:col>24</xdr:col>
      <xdr:colOff>152400</xdr:colOff>
      <xdr:row>51</xdr:row>
      <xdr:rowOff>110828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854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26284</xdr:rowOff>
    </xdr:from>
    <xdr:to>
      <xdr:col>24</xdr:col>
      <xdr:colOff>63500</xdr:colOff>
      <xdr:row>55</xdr:row>
      <xdr:rowOff>101882</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456034"/>
          <a:ext cx="838200" cy="75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158859</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7600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8982</xdr:rowOff>
    </xdr:from>
    <xdr:to>
      <xdr:col>24</xdr:col>
      <xdr:colOff>114300</xdr:colOff>
      <xdr:row>57</xdr:row>
      <xdr:rowOff>110582</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781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101882</xdr:rowOff>
    </xdr:from>
    <xdr:to>
      <xdr:col>19</xdr:col>
      <xdr:colOff>177800</xdr:colOff>
      <xdr:row>56</xdr:row>
      <xdr:rowOff>12491</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531632"/>
          <a:ext cx="889000" cy="82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69286</xdr:rowOff>
    </xdr:from>
    <xdr:to>
      <xdr:col>20</xdr:col>
      <xdr:colOff>38100</xdr:colOff>
      <xdr:row>57</xdr:row>
      <xdr:rowOff>170886</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841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162013</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934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12491</xdr:rowOff>
    </xdr:from>
    <xdr:to>
      <xdr:col>15</xdr:col>
      <xdr:colOff>50800</xdr:colOff>
      <xdr:row>56</xdr:row>
      <xdr:rowOff>115285</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613691"/>
          <a:ext cx="889000" cy="102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49246</xdr:rowOff>
    </xdr:from>
    <xdr:to>
      <xdr:col>15</xdr:col>
      <xdr:colOff>101600</xdr:colOff>
      <xdr:row>57</xdr:row>
      <xdr:rowOff>150846</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821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141973</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914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115285</xdr:rowOff>
    </xdr:from>
    <xdr:to>
      <xdr:col>10</xdr:col>
      <xdr:colOff>114300</xdr:colOff>
      <xdr:row>56</xdr:row>
      <xdr:rowOff>151763</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716485"/>
          <a:ext cx="889000" cy="36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103301</xdr:rowOff>
    </xdr:from>
    <xdr:to>
      <xdr:col>10</xdr:col>
      <xdr:colOff>165100</xdr:colOff>
      <xdr:row>58</xdr:row>
      <xdr:rowOff>33451</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75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24578</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968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71024</xdr:rowOff>
    </xdr:from>
    <xdr:to>
      <xdr:col>6</xdr:col>
      <xdr:colOff>38100</xdr:colOff>
      <xdr:row>58</xdr:row>
      <xdr:rowOff>1174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4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163751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936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146934</xdr:rowOff>
    </xdr:from>
    <xdr:to>
      <xdr:col>24</xdr:col>
      <xdr:colOff>114300</xdr:colOff>
      <xdr:row>55</xdr:row>
      <xdr:rowOff>77084</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405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169811</xdr:rowOff>
    </xdr:from>
    <xdr:ext cx="599010"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256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51082</xdr:rowOff>
    </xdr:from>
    <xdr:to>
      <xdr:col>20</xdr:col>
      <xdr:colOff>38100</xdr:colOff>
      <xdr:row>55</xdr:row>
      <xdr:rowOff>152682</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480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169209</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497795" y="9256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133141</xdr:rowOff>
    </xdr:from>
    <xdr:to>
      <xdr:col>15</xdr:col>
      <xdr:colOff>101600</xdr:colOff>
      <xdr:row>56</xdr:row>
      <xdr:rowOff>63291</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562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79818</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08795" y="93381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64485</xdr:rowOff>
    </xdr:from>
    <xdr:to>
      <xdr:col>10</xdr:col>
      <xdr:colOff>165100</xdr:colOff>
      <xdr:row>56</xdr:row>
      <xdr:rowOff>166085</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665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11162</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19795" y="9440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100963</xdr:rowOff>
    </xdr:from>
    <xdr:to>
      <xdr:col>6</xdr:col>
      <xdr:colOff>38100</xdr:colOff>
      <xdr:row>57</xdr:row>
      <xdr:rowOff>31113</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702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47640</xdr:rowOff>
    </xdr:from>
    <xdr:ext cx="599010"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30795" y="9477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33286</xdr:rowOff>
    </xdr:from>
    <xdr:to>
      <xdr:col>24</xdr:col>
      <xdr:colOff>62865</xdr:colOff>
      <xdr:row>79</xdr:row>
      <xdr:rowOff>25152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34786"/>
          <a:ext cx="1270" cy="1534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28979</xdr:rowOff>
    </xdr:from>
    <xdr:ext cx="469744"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73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25152</xdr:rowOff>
    </xdr:from>
    <xdr:to>
      <xdr:col>24</xdr:col>
      <xdr:colOff>152400</xdr:colOff>
      <xdr:row>79</xdr:row>
      <xdr:rowOff>25152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69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151413</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10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33286</xdr:rowOff>
    </xdr:from>
    <xdr:to>
      <xdr:col>24</xdr:col>
      <xdr:colOff>152400</xdr:colOff>
      <xdr:row>70</xdr:row>
      <xdr:rowOff>33286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34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1530</xdr:rowOff>
    </xdr:from>
    <xdr:to>
      <xdr:col>24</xdr:col>
      <xdr:colOff>63500</xdr:colOff>
      <xdr:row>77</xdr:row>
      <xdr:rowOff>82017</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203180"/>
          <a:ext cx="838200" cy="80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116324</xdr:rowOff>
    </xdr:from>
    <xdr:ext cx="534377"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3179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137897</xdr:rowOff>
    </xdr:from>
    <xdr:to>
      <xdr:col>24</xdr:col>
      <xdr:colOff>114300</xdr:colOff>
      <xdr:row>78</xdr:row>
      <xdr:rowOff>68047</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33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82017</xdr:rowOff>
    </xdr:from>
    <xdr:to>
      <xdr:col>19</xdr:col>
      <xdr:colOff>177800</xdr:colOff>
      <xdr:row>78</xdr:row>
      <xdr:rowOff>10427</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283667"/>
          <a:ext cx="889000" cy="99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15596</xdr:rowOff>
    </xdr:from>
    <xdr:to>
      <xdr:col>20</xdr:col>
      <xdr:colOff>38100</xdr:colOff>
      <xdr:row>78</xdr:row>
      <xdr:rowOff>117196</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3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108323</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481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10427</xdr:rowOff>
    </xdr:from>
    <xdr:to>
      <xdr:col>15</xdr:col>
      <xdr:colOff>50800</xdr:colOff>
      <xdr:row>78</xdr:row>
      <xdr:rowOff>33249</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383527"/>
          <a:ext cx="889000" cy="22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12852</xdr:rowOff>
    </xdr:from>
    <xdr:to>
      <xdr:col>15</xdr:col>
      <xdr:colOff>101600</xdr:colOff>
      <xdr:row>78</xdr:row>
      <xdr:rowOff>114452</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85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105579</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478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171151</xdr:rowOff>
    </xdr:from>
    <xdr:to>
      <xdr:col>10</xdr:col>
      <xdr:colOff>114300</xdr:colOff>
      <xdr:row>78</xdr:row>
      <xdr:rowOff>33249</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372801"/>
          <a:ext cx="889000" cy="33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170511</xdr:rowOff>
    </xdr:from>
    <xdr:to>
      <xdr:col>10</xdr:col>
      <xdr:colOff>165100</xdr:colOff>
      <xdr:row>78</xdr:row>
      <xdr:rowOff>100661</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72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91788</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464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10776</xdr:rowOff>
    </xdr:from>
    <xdr:to>
      <xdr:col>6</xdr:col>
      <xdr:colOff>38100</xdr:colOff>
      <xdr:row>78</xdr:row>
      <xdr:rowOff>112376</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83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103503</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476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122180</xdr:rowOff>
    </xdr:from>
    <xdr:to>
      <xdr:col>24</xdr:col>
      <xdr:colOff>114300</xdr:colOff>
      <xdr:row>77</xdr:row>
      <xdr:rowOff>52330</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15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145057</xdr:rowOff>
    </xdr:from>
    <xdr:ext cx="534377"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003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31217</xdr:rowOff>
    </xdr:from>
    <xdr:to>
      <xdr:col>20</xdr:col>
      <xdr:colOff>38100</xdr:colOff>
      <xdr:row>77</xdr:row>
      <xdr:rowOff>132817</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232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149344</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30111" y="13008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131077</xdr:rowOff>
    </xdr:from>
    <xdr:to>
      <xdr:col>15</xdr:col>
      <xdr:colOff>101600</xdr:colOff>
      <xdr:row>78</xdr:row>
      <xdr:rowOff>61227</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332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77754</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41111" y="13107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153899</xdr:rowOff>
    </xdr:from>
    <xdr:to>
      <xdr:col>10</xdr:col>
      <xdr:colOff>165100</xdr:colOff>
      <xdr:row>78</xdr:row>
      <xdr:rowOff>84049</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355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100576</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130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120351</xdr:rowOff>
    </xdr:from>
    <xdr:to>
      <xdr:col>6</xdr:col>
      <xdr:colOff>38100</xdr:colOff>
      <xdr:row>78</xdr:row>
      <xdr:rowOff>50501</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322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67028</xdr:rowOff>
    </xdr:from>
    <xdr:ext cx="534377"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63111" y="13097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21188</xdr:rowOff>
    </xdr:from>
    <xdr:to>
      <xdr:col>24</xdr:col>
      <xdr:colOff>62865</xdr:colOff>
      <xdr:row>99</xdr:row>
      <xdr:rowOff>22320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623138"/>
          <a:ext cx="1270" cy="1372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26147</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999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22320</xdr:rowOff>
    </xdr:from>
    <xdr:to>
      <xdr:col>24</xdr:col>
      <xdr:colOff>152400</xdr:colOff>
      <xdr:row>99</xdr:row>
      <xdr:rowOff>22320</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995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139315</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398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21188</xdr:rowOff>
    </xdr:from>
    <xdr:to>
      <xdr:col>24</xdr:col>
      <xdr:colOff>152400</xdr:colOff>
      <xdr:row>91</xdr:row>
      <xdr:rowOff>21188</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623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72286</xdr:rowOff>
    </xdr:from>
    <xdr:to>
      <xdr:col>24</xdr:col>
      <xdr:colOff>63500</xdr:colOff>
      <xdr:row>97</xdr:row>
      <xdr:rowOff>160807</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702936"/>
          <a:ext cx="838200" cy="88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51785</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3395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28908</xdr:rowOff>
    </xdr:from>
    <xdr:to>
      <xdr:col>24</xdr:col>
      <xdr:colOff>114300</xdr:colOff>
      <xdr:row>96</xdr:row>
      <xdr:rowOff>130508</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48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160807</xdr:rowOff>
    </xdr:from>
    <xdr:to>
      <xdr:col>19</xdr:col>
      <xdr:colOff>177800</xdr:colOff>
      <xdr:row>98</xdr:row>
      <xdr:rowOff>36199</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791457"/>
          <a:ext cx="889000" cy="46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112370</xdr:rowOff>
    </xdr:from>
    <xdr:to>
      <xdr:col>20</xdr:col>
      <xdr:colOff>38100</xdr:colOff>
      <xdr:row>97</xdr:row>
      <xdr:rowOff>42520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57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59047</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346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60114</xdr:rowOff>
    </xdr:from>
    <xdr:to>
      <xdr:col>15</xdr:col>
      <xdr:colOff>50800</xdr:colOff>
      <xdr:row>98</xdr:row>
      <xdr:rowOff>36199</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2019300" y="16690764"/>
          <a:ext cx="889000" cy="147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18904</xdr:rowOff>
    </xdr:from>
    <xdr:to>
      <xdr:col>15</xdr:col>
      <xdr:colOff>101600</xdr:colOff>
      <xdr:row>97</xdr:row>
      <xdr:rowOff>120504</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649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137031</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41111" y="16424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60114</xdr:rowOff>
    </xdr:from>
    <xdr:to>
      <xdr:col>10</xdr:col>
      <xdr:colOff>114300</xdr:colOff>
      <xdr:row>98</xdr:row>
      <xdr:rowOff>130925</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690764"/>
          <a:ext cx="889000" cy="242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64396</xdr:rowOff>
    </xdr:from>
    <xdr:to>
      <xdr:col>10</xdr:col>
      <xdr:colOff>165100</xdr:colOff>
      <xdr:row>96</xdr:row>
      <xdr:rowOff>165996</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52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11073</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298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94256</xdr:rowOff>
    </xdr:from>
    <xdr:to>
      <xdr:col>6</xdr:col>
      <xdr:colOff>38100</xdr:colOff>
      <xdr:row>96</xdr:row>
      <xdr:rowOff>24406</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382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40933</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30795" y="16157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21486</xdr:rowOff>
    </xdr:from>
    <xdr:to>
      <xdr:col>24</xdr:col>
      <xdr:colOff>114300</xdr:colOff>
      <xdr:row>97</xdr:row>
      <xdr:rowOff>123086</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652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171363</xdr:rowOff>
    </xdr:from>
    <xdr:ext cx="534377"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630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110007</xdr:rowOff>
    </xdr:from>
    <xdr:to>
      <xdr:col>20</xdr:col>
      <xdr:colOff>38100</xdr:colOff>
      <xdr:row>98</xdr:row>
      <xdr:rowOff>40157</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740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31284</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530111" y="16833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156849</xdr:rowOff>
    </xdr:from>
    <xdr:to>
      <xdr:col>15</xdr:col>
      <xdr:colOff>101600</xdr:colOff>
      <xdr:row>98</xdr:row>
      <xdr:rowOff>86999</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787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78126</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41111" y="16880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9314</xdr:rowOff>
    </xdr:from>
    <xdr:to>
      <xdr:col>10</xdr:col>
      <xdr:colOff>165100</xdr:colOff>
      <xdr:row>97</xdr:row>
      <xdr:rowOff>110914</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639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102041</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52111" y="16732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80125</xdr:rowOff>
    </xdr:from>
    <xdr:to>
      <xdr:col>6</xdr:col>
      <xdr:colOff>38100</xdr:colOff>
      <xdr:row>99</xdr:row>
      <xdr:rowOff>10275</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882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1402</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63111" y="16974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66868</xdr:rowOff>
    </xdr:from>
    <xdr:to>
      <xdr:col>54</xdr:col>
      <xdr:colOff>189865</xdr:colOff>
      <xdr:row>37</xdr:row>
      <xdr:rowOff>118798</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381818"/>
          <a:ext cx="1270" cy="1080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122625</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466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118798</xdr:rowOff>
    </xdr:from>
    <xdr:to>
      <xdr:col>55</xdr:col>
      <xdr:colOff>88900</xdr:colOff>
      <xdr:row>37</xdr:row>
      <xdr:rowOff>118798</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462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13545</xdr:rowOff>
    </xdr:from>
    <xdr:ext cx="599010"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157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66868</xdr:rowOff>
    </xdr:from>
    <xdr:to>
      <xdr:col>55</xdr:col>
      <xdr:colOff>88900</xdr:colOff>
      <xdr:row>31</xdr:row>
      <xdr:rowOff>66868</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381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88242</xdr:rowOff>
    </xdr:from>
    <xdr:to>
      <xdr:col>55</xdr:col>
      <xdr:colOff>0</xdr:colOff>
      <xdr:row>35</xdr:row>
      <xdr:rowOff>90772</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9639300" y="6088992"/>
          <a:ext cx="838200" cy="2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34045</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58633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11168</xdr:rowOff>
    </xdr:from>
    <xdr:to>
      <xdr:col>55</xdr:col>
      <xdr:colOff>50800</xdr:colOff>
      <xdr:row>35</xdr:row>
      <xdr:rowOff>112768</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011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18336</xdr:rowOff>
    </xdr:from>
    <xdr:to>
      <xdr:col>50</xdr:col>
      <xdr:colOff>114300</xdr:colOff>
      <xdr:row>35</xdr:row>
      <xdr:rowOff>90772</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8750300" y="6019086"/>
          <a:ext cx="889000" cy="72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31346</xdr:rowOff>
    </xdr:from>
    <xdr:to>
      <xdr:col>50</xdr:col>
      <xdr:colOff>165100</xdr:colOff>
      <xdr:row>35</xdr:row>
      <xdr:rowOff>132946</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03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33</xdr:row>
      <xdr:rowOff>149473</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5807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18336</xdr:rowOff>
    </xdr:from>
    <xdr:to>
      <xdr:col>45</xdr:col>
      <xdr:colOff>177800</xdr:colOff>
      <xdr:row>35</xdr:row>
      <xdr:rowOff>19914</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7861300" y="6019086"/>
          <a:ext cx="889000" cy="1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21425</xdr:rowOff>
    </xdr:from>
    <xdr:to>
      <xdr:col>46</xdr:col>
      <xdr:colOff>38100</xdr:colOff>
      <xdr:row>35</xdr:row>
      <xdr:rowOff>123025</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022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114152</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114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29</xdr:row>
      <xdr:rowOff>168671</xdr:rowOff>
    </xdr:from>
    <xdr:to>
      <xdr:col>41</xdr:col>
      <xdr:colOff>50800</xdr:colOff>
      <xdr:row>35</xdr:row>
      <xdr:rowOff>19914</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6972300" y="5140721"/>
          <a:ext cx="889000" cy="879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63548</xdr:rowOff>
    </xdr:from>
    <xdr:to>
      <xdr:col>41</xdr:col>
      <xdr:colOff>101600</xdr:colOff>
      <xdr:row>35</xdr:row>
      <xdr:rowOff>165148</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6064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156275</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94111" y="6157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71702</xdr:rowOff>
    </xdr:from>
    <xdr:to>
      <xdr:col>36</xdr:col>
      <xdr:colOff>165100</xdr:colOff>
      <xdr:row>31</xdr:row>
      <xdr:rowOff>1852</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5215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164429</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672795" y="53079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37442</xdr:rowOff>
    </xdr:from>
    <xdr:to>
      <xdr:col>55</xdr:col>
      <xdr:colOff>50800</xdr:colOff>
      <xdr:row>35</xdr:row>
      <xdr:rowOff>139042</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03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15869</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016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39972</xdr:rowOff>
    </xdr:from>
    <xdr:to>
      <xdr:col>50</xdr:col>
      <xdr:colOff>165100</xdr:colOff>
      <xdr:row>35</xdr:row>
      <xdr:rowOff>141572</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040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132699</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6133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138986</xdr:rowOff>
    </xdr:from>
    <xdr:to>
      <xdr:col>46</xdr:col>
      <xdr:colOff>38100</xdr:colOff>
      <xdr:row>35</xdr:row>
      <xdr:rowOff>69136</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5968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33</xdr:row>
      <xdr:rowOff>85663</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5743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140564</xdr:rowOff>
    </xdr:from>
    <xdr:to>
      <xdr:col>41</xdr:col>
      <xdr:colOff>101600</xdr:colOff>
      <xdr:row>35</xdr:row>
      <xdr:rowOff>70714</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5969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33</xdr:row>
      <xdr:rowOff>87241</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94111" y="5745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29</xdr:row>
      <xdr:rowOff>117871</xdr:rowOff>
    </xdr:from>
    <xdr:to>
      <xdr:col>36</xdr:col>
      <xdr:colOff>165100</xdr:colOff>
      <xdr:row>30</xdr:row>
      <xdr:rowOff>48021</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5089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64548</xdr:rowOff>
    </xdr:from>
    <xdr:ext cx="599010"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672795" y="48651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159573</xdr:rowOff>
    </xdr:from>
    <xdr:to>
      <xdr:col>54</xdr:col>
      <xdr:colOff>189865</xdr:colOff>
      <xdr:row>58</xdr:row>
      <xdr:rowOff>70327</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10475595" y="8732073"/>
          <a:ext cx="1270" cy="1282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74154</xdr:rowOff>
    </xdr:from>
    <xdr:ext cx="534377"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10528300" y="10018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70327</xdr:rowOff>
    </xdr:from>
    <xdr:to>
      <xdr:col>55</xdr:col>
      <xdr:colOff>88900</xdr:colOff>
      <xdr:row>58</xdr:row>
      <xdr:rowOff>70327</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10014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106250</xdr:rowOff>
    </xdr:from>
    <xdr:ext cx="599010"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10528300" y="8507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159573</xdr:rowOff>
    </xdr:from>
    <xdr:to>
      <xdr:col>55</xdr:col>
      <xdr:colOff>88900</xdr:colOff>
      <xdr:row>50</xdr:row>
      <xdr:rowOff>159573</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8732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52</xdr:row>
      <xdr:rowOff>140416</xdr:rowOff>
    </xdr:from>
    <xdr:to>
      <xdr:col>55</xdr:col>
      <xdr:colOff>0</xdr:colOff>
      <xdr:row>54</xdr:row>
      <xdr:rowOff>146299</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9639300" y="9055816"/>
          <a:ext cx="838200" cy="34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74261</xdr:rowOff>
    </xdr:from>
    <xdr:ext cx="534377"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10528300" y="9504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95834</xdr:rowOff>
    </xdr:from>
    <xdr:to>
      <xdr:col>55</xdr:col>
      <xdr:colOff>50800</xdr:colOff>
      <xdr:row>56</xdr:row>
      <xdr:rowOff>25984</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10426700" y="9525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104861</xdr:rowOff>
    </xdr:from>
    <xdr:to>
      <xdr:col>50</xdr:col>
      <xdr:colOff>114300</xdr:colOff>
      <xdr:row>54</xdr:row>
      <xdr:rowOff>146299</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8750300" y="9363161"/>
          <a:ext cx="889000" cy="41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123045</xdr:rowOff>
    </xdr:from>
    <xdr:to>
      <xdr:col>50</xdr:col>
      <xdr:colOff>165100</xdr:colOff>
      <xdr:row>56</xdr:row>
      <xdr:rowOff>53195</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9588500" y="955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44322</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372111" y="9645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52</xdr:row>
      <xdr:rowOff>80553</xdr:rowOff>
    </xdr:from>
    <xdr:to>
      <xdr:col>45</xdr:col>
      <xdr:colOff>177800</xdr:colOff>
      <xdr:row>54</xdr:row>
      <xdr:rowOff>104861</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7861300" y="8995953"/>
          <a:ext cx="889000" cy="367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158166</xdr:rowOff>
    </xdr:from>
    <xdr:to>
      <xdr:col>46</xdr:col>
      <xdr:colOff>38100</xdr:colOff>
      <xdr:row>56</xdr:row>
      <xdr:rowOff>88316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699500" y="958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79443</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483111" y="9680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52</xdr:row>
      <xdr:rowOff>80553</xdr:rowOff>
    </xdr:from>
    <xdr:to>
      <xdr:col>41</xdr:col>
      <xdr:colOff>50800</xdr:colOff>
      <xdr:row>54</xdr:row>
      <xdr:rowOff>161653</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6972300" y="8995953"/>
          <a:ext cx="889000" cy="42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149068</xdr:rowOff>
    </xdr:from>
    <xdr:to>
      <xdr:col>41</xdr:col>
      <xdr:colOff>101600</xdr:colOff>
      <xdr:row>56</xdr:row>
      <xdr:rowOff>79218</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810500" y="957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70345</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94111" y="9671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32040</xdr:rowOff>
    </xdr:from>
    <xdr:to>
      <xdr:col>36</xdr:col>
      <xdr:colOff>165100</xdr:colOff>
      <xdr:row>55</xdr:row>
      <xdr:rowOff>133640</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921500" y="9461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124767</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05111" y="9554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52</xdr:row>
      <xdr:rowOff>89616</xdr:rowOff>
    </xdr:from>
    <xdr:to>
      <xdr:col>55</xdr:col>
      <xdr:colOff>50800</xdr:colOff>
      <xdr:row>53</xdr:row>
      <xdr:rowOff>19766</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0426700" y="9005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51</xdr:row>
      <xdr:rowOff>112493</xdr:rowOff>
    </xdr:from>
    <xdr:ext cx="599010"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10528300" y="8856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95499</xdr:rowOff>
    </xdr:from>
    <xdr:to>
      <xdr:col>50</xdr:col>
      <xdr:colOff>165100</xdr:colOff>
      <xdr:row>55</xdr:row>
      <xdr:rowOff>25649</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9588500" y="9353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42176</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372111" y="9129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54061</xdr:rowOff>
    </xdr:from>
    <xdr:to>
      <xdr:col>46</xdr:col>
      <xdr:colOff>38100</xdr:colOff>
      <xdr:row>54</xdr:row>
      <xdr:rowOff>155661</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8699500" y="9312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53</xdr:row>
      <xdr:rowOff>738</xdr:rowOff>
    </xdr:from>
    <xdr:ext cx="59901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450795" y="9087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52</xdr:row>
      <xdr:rowOff>29753</xdr:rowOff>
    </xdr:from>
    <xdr:to>
      <xdr:col>41</xdr:col>
      <xdr:colOff>101600</xdr:colOff>
      <xdr:row>52</xdr:row>
      <xdr:rowOff>131353</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810500" y="8945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50</xdr:row>
      <xdr:rowOff>147880</xdr:rowOff>
    </xdr:from>
    <xdr:ext cx="599010"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561795" y="8720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110853</xdr:rowOff>
    </xdr:from>
    <xdr:to>
      <xdr:col>36</xdr:col>
      <xdr:colOff>165100</xdr:colOff>
      <xdr:row>55</xdr:row>
      <xdr:rowOff>41003</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921500" y="9369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57530</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705111" y="9144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a:extLst>
            <a:ext uri="{FF2B5EF4-FFF2-40B4-BE49-F238E27FC236}">
              <a16:creationId xmlns:a16="http://schemas.microsoft.com/office/drawing/2014/main" id="{00000000-0008-0000-06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43634</xdr:rowOff>
    </xdr:from>
    <xdr:to>
      <xdr:col>54</xdr:col>
      <xdr:colOff>189865</xdr:colOff>
      <xdr:row>79</xdr:row>
      <xdr:rowOff>98879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10475595" y="12045134"/>
          <a:ext cx="127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5" name="普通建設事業費 （ うち新規整備　）最小値テキスト">
          <a:extLst>
            <a:ext uri="{FF2B5EF4-FFF2-40B4-BE49-F238E27FC236}">
              <a16:creationId xmlns:a16="http://schemas.microsoft.com/office/drawing/2014/main" id="{00000000-0008-0000-0600-000095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161761</xdr:rowOff>
    </xdr:from>
    <xdr:ext cx="599010" cy="259045"/>
    <xdr:sp macro="" textlink="">
      <xdr:nvSpPr>
        <xdr:cNvPr id="407" name="普通建設事業費 （ うち新規整備　）最大値テキスト">
          <a:extLst>
            <a:ext uri="{FF2B5EF4-FFF2-40B4-BE49-F238E27FC236}">
              <a16:creationId xmlns:a16="http://schemas.microsoft.com/office/drawing/2014/main" id="{00000000-0008-0000-0600-000097010000}"/>
            </a:ext>
          </a:extLst>
        </xdr:cNvPr>
        <xdr:cNvSpPr txBox="1"/>
      </xdr:nvSpPr>
      <xdr:spPr>
        <a:xfrm>
          <a:off x="10528300" y="11820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43634</xdr:rowOff>
    </xdr:from>
    <xdr:to>
      <xdr:col>55</xdr:col>
      <xdr:colOff>88900</xdr:colOff>
      <xdr:row>70</xdr:row>
      <xdr:rowOff>43634</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2045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103592</xdr:rowOff>
    </xdr:from>
    <xdr:to>
      <xdr:col>55</xdr:col>
      <xdr:colOff>0</xdr:colOff>
      <xdr:row>78</xdr:row>
      <xdr:rowOff>23473</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9639300" y="13305242"/>
          <a:ext cx="838200" cy="91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137943</xdr:rowOff>
    </xdr:from>
    <xdr:ext cx="534377" cy="259045"/>
    <xdr:sp macro="" textlink="">
      <xdr:nvSpPr>
        <xdr:cNvPr id="410" name="普通建設事業費 （ うち新規整備　）平均値テキスト">
          <a:extLst>
            <a:ext uri="{FF2B5EF4-FFF2-40B4-BE49-F238E27FC236}">
              <a16:creationId xmlns:a16="http://schemas.microsoft.com/office/drawing/2014/main" id="{00000000-0008-0000-0600-00009A010000}"/>
            </a:ext>
          </a:extLst>
        </xdr:cNvPr>
        <xdr:cNvSpPr txBox="1"/>
      </xdr:nvSpPr>
      <xdr:spPr>
        <a:xfrm>
          <a:off x="10528300" y="133395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159516</xdr:rowOff>
    </xdr:from>
    <xdr:to>
      <xdr:col>55</xdr:col>
      <xdr:colOff>50800</xdr:colOff>
      <xdr:row>78</xdr:row>
      <xdr:rowOff>89666</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10426700" y="1336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23473</xdr:rowOff>
    </xdr:from>
    <xdr:to>
      <xdr:col>50</xdr:col>
      <xdr:colOff>114300</xdr:colOff>
      <xdr:row>78</xdr:row>
      <xdr:rowOff>89179</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8750300" y="13396573"/>
          <a:ext cx="889000" cy="65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16630</xdr:rowOff>
    </xdr:from>
    <xdr:to>
      <xdr:col>50</xdr:col>
      <xdr:colOff>165100</xdr:colOff>
      <xdr:row>78</xdr:row>
      <xdr:rowOff>118230</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9588500" y="1338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109357</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372111" y="13482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7590</xdr:rowOff>
    </xdr:from>
    <xdr:to>
      <xdr:col>45</xdr:col>
      <xdr:colOff>177800</xdr:colOff>
      <xdr:row>78</xdr:row>
      <xdr:rowOff>89179</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7861300" y="13380690"/>
          <a:ext cx="889000" cy="81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28691</xdr:rowOff>
    </xdr:from>
    <xdr:to>
      <xdr:col>46</xdr:col>
      <xdr:colOff>38100</xdr:colOff>
      <xdr:row>78</xdr:row>
      <xdr:rowOff>130291</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8699500" y="13401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146818</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483111" y="13177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7590</xdr:rowOff>
    </xdr:from>
    <xdr:to>
      <xdr:col>41</xdr:col>
      <xdr:colOff>50800</xdr:colOff>
      <xdr:row>78</xdr:row>
      <xdr:rowOff>125985</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flipV="1">
          <a:off x="6972300" y="13380690"/>
          <a:ext cx="889000" cy="118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8280</xdr:rowOff>
    </xdr:from>
    <xdr:to>
      <xdr:col>41</xdr:col>
      <xdr:colOff>101600</xdr:colOff>
      <xdr:row>78</xdr:row>
      <xdr:rowOff>109880</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7810500" y="13381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101007</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594111" y="13474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18839</xdr:rowOff>
    </xdr:from>
    <xdr:to>
      <xdr:col>36</xdr:col>
      <xdr:colOff>165100</xdr:colOff>
      <xdr:row>78</xdr:row>
      <xdr:rowOff>120439</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6921500" y="1339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136966</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05111" y="13167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52792</xdr:rowOff>
    </xdr:from>
    <xdr:to>
      <xdr:col>55</xdr:col>
      <xdr:colOff>50800</xdr:colOff>
      <xdr:row>77</xdr:row>
      <xdr:rowOff>154392</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10426700" y="13254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75669</xdr:rowOff>
    </xdr:from>
    <xdr:ext cx="534377" cy="259045"/>
    <xdr:sp macro="" textlink="">
      <xdr:nvSpPr>
        <xdr:cNvPr id="429" name="普通建設事業費 （ うち新規整備　）該当値テキスト">
          <a:extLst>
            <a:ext uri="{FF2B5EF4-FFF2-40B4-BE49-F238E27FC236}">
              <a16:creationId xmlns:a16="http://schemas.microsoft.com/office/drawing/2014/main" id="{00000000-0008-0000-0600-0000AD010000}"/>
            </a:ext>
          </a:extLst>
        </xdr:cNvPr>
        <xdr:cNvSpPr txBox="1"/>
      </xdr:nvSpPr>
      <xdr:spPr>
        <a:xfrm>
          <a:off x="10528300" y="13105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144123</xdr:rowOff>
    </xdr:from>
    <xdr:to>
      <xdr:col>50</xdr:col>
      <xdr:colOff>165100</xdr:colOff>
      <xdr:row>78</xdr:row>
      <xdr:rowOff>74273</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9588500" y="13345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90800</xdr:rowOff>
    </xdr:from>
    <xdr:ext cx="534377"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9372111" y="13121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38379</xdr:rowOff>
    </xdr:from>
    <xdr:to>
      <xdr:col>46</xdr:col>
      <xdr:colOff>38100</xdr:colOff>
      <xdr:row>78</xdr:row>
      <xdr:rowOff>139979</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8699500" y="13411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131106</xdr:rowOff>
    </xdr:from>
    <xdr:ext cx="534377"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8483111" y="13504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128240</xdr:rowOff>
    </xdr:from>
    <xdr:to>
      <xdr:col>41</xdr:col>
      <xdr:colOff>101600</xdr:colOff>
      <xdr:row>78</xdr:row>
      <xdr:rowOff>58390</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7810500" y="13329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74917</xdr:rowOff>
    </xdr:from>
    <xdr:ext cx="534377"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7594111" y="13105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75185</xdr:rowOff>
    </xdr:from>
    <xdr:to>
      <xdr:col>36</xdr:col>
      <xdr:colOff>165100</xdr:colOff>
      <xdr:row>79</xdr:row>
      <xdr:rowOff>5335</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6921500" y="13448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167912</xdr:rowOff>
    </xdr:from>
    <xdr:ext cx="534377"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705111" y="13541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130683</xdr:rowOff>
    </xdr:from>
    <xdr:to>
      <xdr:col>54</xdr:col>
      <xdr:colOff>189865</xdr:colOff>
      <xdr:row>98</xdr:row>
      <xdr:rowOff>134379</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389733"/>
          <a:ext cx="1270" cy="15467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138206</xdr:rowOff>
    </xdr:from>
    <xdr:ext cx="469744"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6940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134379</xdr:rowOff>
    </xdr:from>
    <xdr:to>
      <xdr:col>55</xdr:col>
      <xdr:colOff>88900</xdr:colOff>
      <xdr:row>98</xdr:row>
      <xdr:rowOff>134379</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6936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77360</xdr:rowOff>
    </xdr:from>
    <xdr:ext cx="599010"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164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130683</xdr:rowOff>
    </xdr:from>
    <xdr:to>
      <xdr:col>55</xdr:col>
      <xdr:colOff>88900</xdr:colOff>
      <xdr:row>89</xdr:row>
      <xdr:rowOff>130683</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389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91</xdr:row>
      <xdr:rowOff>117081</xdr:rowOff>
    </xdr:from>
    <xdr:to>
      <xdr:col>55</xdr:col>
      <xdr:colOff>0</xdr:colOff>
      <xdr:row>94</xdr:row>
      <xdr:rowOff>77939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9639300" y="15719031"/>
          <a:ext cx="838200" cy="475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88789</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376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110362</xdr:rowOff>
    </xdr:from>
    <xdr:to>
      <xdr:col>55</xdr:col>
      <xdr:colOff>50800</xdr:colOff>
      <xdr:row>96</xdr:row>
      <xdr:rowOff>40512</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398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97041</xdr:rowOff>
    </xdr:from>
    <xdr:to>
      <xdr:col>50</xdr:col>
      <xdr:colOff>114300</xdr:colOff>
      <xdr:row>94</xdr:row>
      <xdr:rowOff>77939</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8750300" y="16041891"/>
          <a:ext cx="889000" cy="152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129121</xdr:rowOff>
    </xdr:from>
    <xdr:to>
      <xdr:col>50</xdr:col>
      <xdr:colOff>165100</xdr:colOff>
      <xdr:row>96</xdr:row>
      <xdr:rowOff>59271</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416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50398</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509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90</xdr:row>
      <xdr:rowOff>125361</xdr:rowOff>
    </xdr:from>
    <xdr:to>
      <xdr:col>45</xdr:col>
      <xdr:colOff>177800</xdr:colOff>
      <xdr:row>93</xdr:row>
      <xdr:rowOff>97041</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7861300" y="15555861"/>
          <a:ext cx="889000" cy="486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163982</xdr:rowOff>
    </xdr:from>
    <xdr:to>
      <xdr:col>46</xdr:col>
      <xdr:colOff>38100</xdr:colOff>
      <xdr:row>96</xdr:row>
      <xdr:rowOff>94132</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451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85259</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544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90</xdr:row>
      <xdr:rowOff>125361</xdr:rowOff>
    </xdr:from>
    <xdr:to>
      <xdr:col>41</xdr:col>
      <xdr:colOff>50800</xdr:colOff>
      <xdr:row>94</xdr:row>
      <xdr:rowOff>25997</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6972300" y="15555861"/>
          <a:ext cx="889000" cy="586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17284</xdr:rowOff>
    </xdr:from>
    <xdr:to>
      <xdr:col>41</xdr:col>
      <xdr:colOff>101600</xdr:colOff>
      <xdr:row>96</xdr:row>
      <xdr:rowOff>118884</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476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110011</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569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130290</xdr:rowOff>
    </xdr:from>
    <xdr:to>
      <xdr:col>36</xdr:col>
      <xdr:colOff>165100</xdr:colOff>
      <xdr:row>95</xdr:row>
      <xdr:rowOff>60440</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24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51567</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339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91</xdr:row>
      <xdr:rowOff>66281</xdr:rowOff>
    </xdr:from>
    <xdr:to>
      <xdr:col>55</xdr:col>
      <xdr:colOff>50800</xdr:colOff>
      <xdr:row>91</xdr:row>
      <xdr:rowOff>167881</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5668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90</xdr:row>
      <xdr:rowOff>89158</xdr:rowOff>
    </xdr:from>
    <xdr:ext cx="599010"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55196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27139</xdr:rowOff>
    </xdr:from>
    <xdr:to>
      <xdr:col>50</xdr:col>
      <xdr:colOff>165100</xdr:colOff>
      <xdr:row>94</xdr:row>
      <xdr:rowOff>128739</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6143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92</xdr:row>
      <xdr:rowOff>145266</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372111" y="15918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46241</xdr:rowOff>
    </xdr:from>
    <xdr:to>
      <xdr:col>46</xdr:col>
      <xdr:colOff>38100</xdr:colOff>
      <xdr:row>93</xdr:row>
      <xdr:rowOff>147841</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5991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91</xdr:row>
      <xdr:rowOff>164368</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483111" y="15766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90</xdr:row>
      <xdr:rowOff>74561</xdr:rowOff>
    </xdr:from>
    <xdr:to>
      <xdr:col>41</xdr:col>
      <xdr:colOff>101600</xdr:colOff>
      <xdr:row>91</xdr:row>
      <xdr:rowOff>4711</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5505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89</xdr:row>
      <xdr:rowOff>21238</xdr:rowOff>
    </xdr:from>
    <xdr:ext cx="599010"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561795" y="15280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146647</xdr:rowOff>
    </xdr:from>
    <xdr:to>
      <xdr:col>36</xdr:col>
      <xdr:colOff>165100</xdr:colOff>
      <xdr:row>94</xdr:row>
      <xdr:rowOff>76797</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091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93324</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05111" y="15866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a:extLst>
            <a:ext uri="{FF2B5EF4-FFF2-40B4-BE49-F238E27FC236}">
              <a16:creationId xmlns:a16="http://schemas.microsoft.com/office/drawing/2014/main" id="{00000000-0008-0000-06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52489</xdr:rowOff>
    </xdr:from>
    <xdr:to>
      <xdr:col>85</xdr:col>
      <xdr:colOff>126364</xdr:colOff>
      <xdr:row>39</xdr:row>
      <xdr:rowOff>44450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6317595" y="5195989"/>
          <a:ext cx="1269" cy="1535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9" name="災害復旧事業費最小値テキスト">
          <a:extLst>
            <a:ext uri="{FF2B5EF4-FFF2-40B4-BE49-F238E27FC236}">
              <a16:creationId xmlns:a16="http://schemas.microsoft.com/office/drawing/2014/main" id="{00000000-0008-0000-0600-000007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170616</xdr:rowOff>
    </xdr:from>
    <xdr:ext cx="534377" cy="259045"/>
    <xdr:sp macro="" textlink="">
      <xdr:nvSpPr>
        <xdr:cNvPr id="521" name="災害復旧事業費最大値テキスト">
          <a:extLst>
            <a:ext uri="{FF2B5EF4-FFF2-40B4-BE49-F238E27FC236}">
              <a16:creationId xmlns:a16="http://schemas.microsoft.com/office/drawing/2014/main" id="{00000000-0008-0000-0600-000009020000}"/>
            </a:ext>
          </a:extLst>
        </xdr:cNvPr>
        <xdr:cNvSpPr txBox="1"/>
      </xdr:nvSpPr>
      <xdr:spPr>
        <a:xfrm>
          <a:off x="16370300" y="4971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52489</xdr:rowOff>
    </xdr:from>
    <xdr:to>
      <xdr:col>86</xdr:col>
      <xdr:colOff>25400</xdr:colOff>
      <xdr:row>30</xdr:row>
      <xdr:rowOff>52489</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6230600" y="5195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36792</xdr:rowOff>
    </xdr:from>
    <xdr:to>
      <xdr:col>85</xdr:col>
      <xdr:colOff>127000</xdr:colOff>
      <xdr:row>38</xdr:row>
      <xdr:rowOff>66357</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5481300" y="6551892"/>
          <a:ext cx="838200" cy="29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23004</xdr:rowOff>
    </xdr:from>
    <xdr:ext cx="469744" cy="259045"/>
    <xdr:sp macro="" textlink="">
      <xdr:nvSpPr>
        <xdr:cNvPr id="524" name="災害復旧事業費平均値テキスト">
          <a:extLst>
            <a:ext uri="{FF2B5EF4-FFF2-40B4-BE49-F238E27FC236}">
              <a16:creationId xmlns:a16="http://schemas.microsoft.com/office/drawing/2014/main" id="{00000000-0008-0000-0600-00000C020000}"/>
            </a:ext>
          </a:extLst>
        </xdr:cNvPr>
        <xdr:cNvSpPr txBox="1"/>
      </xdr:nvSpPr>
      <xdr:spPr>
        <a:xfrm>
          <a:off x="16370300" y="63666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127</xdr:rowOff>
    </xdr:from>
    <xdr:to>
      <xdr:col>85</xdr:col>
      <xdr:colOff>177800</xdr:colOff>
      <xdr:row>38</xdr:row>
      <xdr:rowOff>101727</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6268700" y="651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149492</xdr:rowOff>
    </xdr:from>
    <xdr:to>
      <xdr:col>81</xdr:col>
      <xdr:colOff>50800</xdr:colOff>
      <xdr:row>38</xdr:row>
      <xdr:rowOff>36792</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4592300" y="5807342"/>
          <a:ext cx="889000" cy="744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12662</xdr:rowOff>
    </xdr:from>
    <xdr:to>
      <xdr:col>81</xdr:col>
      <xdr:colOff>101600</xdr:colOff>
      <xdr:row>38</xdr:row>
      <xdr:rowOff>114262</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5430500" y="6527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105389</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46428" y="66204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31</xdr:row>
      <xdr:rowOff>142862</xdr:rowOff>
    </xdr:from>
    <xdr:to>
      <xdr:col>76</xdr:col>
      <xdr:colOff>114300</xdr:colOff>
      <xdr:row>33</xdr:row>
      <xdr:rowOff>149492</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3703300" y="5457812"/>
          <a:ext cx="889000" cy="3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32703</xdr:rowOff>
    </xdr:from>
    <xdr:to>
      <xdr:col>76</xdr:col>
      <xdr:colOff>165100</xdr:colOff>
      <xdr:row>38</xdr:row>
      <xdr:rowOff>134303</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4541500" y="6547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125430</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357428" y="6640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29</xdr:row>
      <xdr:rowOff>142786</xdr:rowOff>
    </xdr:from>
    <xdr:to>
      <xdr:col>71</xdr:col>
      <xdr:colOff>177800</xdr:colOff>
      <xdr:row>31</xdr:row>
      <xdr:rowOff>142862</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2814300" y="5114836"/>
          <a:ext cx="889000" cy="342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9919</xdr:rowOff>
    </xdr:from>
    <xdr:to>
      <xdr:col>72</xdr:col>
      <xdr:colOff>38100</xdr:colOff>
      <xdr:row>38</xdr:row>
      <xdr:rowOff>111519</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3652500" y="6525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102646</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468428" y="6617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151041</xdr:rowOff>
    </xdr:from>
    <xdr:to>
      <xdr:col>67</xdr:col>
      <xdr:colOff>101600</xdr:colOff>
      <xdr:row>36</xdr:row>
      <xdr:rowOff>81191</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2763500" y="6151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72318</xdr:rowOff>
    </xdr:from>
    <xdr:ext cx="534377"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547111" y="6244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15557</xdr:rowOff>
    </xdr:from>
    <xdr:to>
      <xdr:col>85</xdr:col>
      <xdr:colOff>177800</xdr:colOff>
      <xdr:row>38</xdr:row>
      <xdr:rowOff>117157</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6268700" y="6530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165434</xdr:rowOff>
    </xdr:from>
    <xdr:ext cx="469744" cy="259045"/>
    <xdr:sp macro="" textlink="">
      <xdr:nvSpPr>
        <xdr:cNvPr id="543" name="災害復旧事業費該当値テキスト">
          <a:extLst>
            <a:ext uri="{FF2B5EF4-FFF2-40B4-BE49-F238E27FC236}">
              <a16:creationId xmlns:a16="http://schemas.microsoft.com/office/drawing/2014/main" id="{00000000-0008-0000-0600-00001F020000}"/>
            </a:ext>
          </a:extLst>
        </xdr:cNvPr>
        <xdr:cNvSpPr txBox="1"/>
      </xdr:nvSpPr>
      <xdr:spPr>
        <a:xfrm>
          <a:off x="16370300" y="6509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157442</xdr:rowOff>
    </xdr:from>
    <xdr:to>
      <xdr:col>81</xdr:col>
      <xdr:colOff>101600</xdr:colOff>
      <xdr:row>38</xdr:row>
      <xdr:rowOff>87592</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5430500" y="6501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104119</xdr:rowOff>
    </xdr:from>
    <xdr:ext cx="469744"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246428" y="6276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33</xdr:row>
      <xdr:rowOff>98692</xdr:rowOff>
    </xdr:from>
    <xdr:to>
      <xdr:col>76</xdr:col>
      <xdr:colOff>165100</xdr:colOff>
      <xdr:row>34</xdr:row>
      <xdr:rowOff>28842</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4541500" y="5756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32</xdr:row>
      <xdr:rowOff>45369</xdr:rowOff>
    </xdr:from>
    <xdr:ext cx="534377"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4325111" y="5531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31</xdr:row>
      <xdr:rowOff>92062</xdr:rowOff>
    </xdr:from>
    <xdr:to>
      <xdr:col>72</xdr:col>
      <xdr:colOff>38100</xdr:colOff>
      <xdr:row>32</xdr:row>
      <xdr:rowOff>22212</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3652500" y="5407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30</xdr:row>
      <xdr:rowOff>38739</xdr:rowOff>
    </xdr:from>
    <xdr:ext cx="534377"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3436111" y="5182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29</xdr:row>
      <xdr:rowOff>91986</xdr:rowOff>
    </xdr:from>
    <xdr:to>
      <xdr:col>67</xdr:col>
      <xdr:colOff>101600</xdr:colOff>
      <xdr:row>30</xdr:row>
      <xdr:rowOff>22136</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2763500" y="5064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28</xdr:row>
      <xdr:rowOff>38663</xdr:rowOff>
    </xdr:from>
    <xdr:ext cx="534377"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547111" y="4839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a:extLst>
            <a:ext uri="{FF2B5EF4-FFF2-40B4-BE49-F238E27FC236}">
              <a16:creationId xmlns:a16="http://schemas.microsoft.com/office/drawing/2014/main" id="{00000000-0008-0000-0600-000038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a:extLst>
            <a:ext uri="{FF2B5EF4-FFF2-40B4-BE49-F238E27FC236}">
              <a16:creationId xmlns:a16="http://schemas.microsoft.com/office/drawing/2014/main" id="{00000000-0008-0000-0600-00003A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a:extLst>
            <a:ext uri="{FF2B5EF4-FFF2-40B4-BE49-F238E27FC236}">
              <a16:creationId xmlns:a16="http://schemas.microsoft.com/office/drawing/2014/main" id="{00000000-0008-0000-0600-00003D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a:extLst>
            <a:ext uri="{FF2B5EF4-FFF2-40B4-BE49-F238E27FC236}">
              <a16:creationId xmlns:a16="http://schemas.microsoft.com/office/drawing/2014/main" id="{00000000-0008-0000-0600-000050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公債費グラフ枠">
          <a:extLst>
            <a:ext uri="{FF2B5EF4-FFF2-40B4-BE49-F238E27FC236}">
              <a16:creationId xmlns:a16="http://schemas.microsoft.com/office/drawing/2014/main" id="{00000000-0008-0000-06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93621</xdr:rowOff>
    </xdr:from>
    <xdr:to>
      <xdr:col>85</xdr:col>
      <xdr:colOff>126364</xdr:colOff>
      <xdr:row>79</xdr:row>
      <xdr:rowOff>102846</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6317595" y="12095121"/>
          <a:ext cx="1269" cy="1552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106673</xdr:rowOff>
    </xdr:from>
    <xdr:ext cx="534377" cy="259045"/>
    <xdr:sp macro="" textlink="">
      <xdr:nvSpPr>
        <xdr:cNvPr id="628" name="公債費最小値テキスト">
          <a:extLst>
            <a:ext uri="{FF2B5EF4-FFF2-40B4-BE49-F238E27FC236}">
              <a16:creationId xmlns:a16="http://schemas.microsoft.com/office/drawing/2014/main" id="{00000000-0008-0000-0600-000074020000}"/>
            </a:ext>
          </a:extLst>
        </xdr:cNvPr>
        <xdr:cNvSpPr txBox="1"/>
      </xdr:nvSpPr>
      <xdr:spPr>
        <a:xfrm>
          <a:off x="16370300" y="13651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102846</xdr:rowOff>
    </xdr:from>
    <xdr:to>
      <xdr:col>86</xdr:col>
      <xdr:colOff>25400</xdr:colOff>
      <xdr:row>79</xdr:row>
      <xdr:rowOff>102846</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6230600" y="13647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40298</xdr:rowOff>
    </xdr:from>
    <xdr:ext cx="599010" cy="259045"/>
    <xdr:sp macro="" textlink="">
      <xdr:nvSpPr>
        <xdr:cNvPr id="630" name="公債費最大値テキスト">
          <a:extLst>
            <a:ext uri="{FF2B5EF4-FFF2-40B4-BE49-F238E27FC236}">
              <a16:creationId xmlns:a16="http://schemas.microsoft.com/office/drawing/2014/main" id="{00000000-0008-0000-0600-000076020000}"/>
            </a:ext>
          </a:extLst>
        </xdr:cNvPr>
        <xdr:cNvSpPr txBox="1"/>
      </xdr:nvSpPr>
      <xdr:spPr>
        <a:xfrm>
          <a:off x="16370300" y="11870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93621</xdr:rowOff>
    </xdr:from>
    <xdr:to>
      <xdr:col>86</xdr:col>
      <xdr:colOff>25400</xdr:colOff>
      <xdr:row>70</xdr:row>
      <xdr:rowOff>93621</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2095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71838</xdr:rowOff>
    </xdr:from>
    <xdr:to>
      <xdr:col>85</xdr:col>
      <xdr:colOff>127000</xdr:colOff>
      <xdr:row>73</xdr:row>
      <xdr:rowOff>73243</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5481300" y="12587688"/>
          <a:ext cx="838200" cy="1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104638</xdr:rowOff>
    </xdr:from>
    <xdr:ext cx="534377" cy="259045"/>
    <xdr:sp macro="" textlink="">
      <xdr:nvSpPr>
        <xdr:cNvPr id="633" name="公債費平均値テキスト">
          <a:extLst>
            <a:ext uri="{FF2B5EF4-FFF2-40B4-BE49-F238E27FC236}">
              <a16:creationId xmlns:a16="http://schemas.microsoft.com/office/drawing/2014/main" id="{00000000-0008-0000-0600-000079020000}"/>
            </a:ext>
          </a:extLst>
        </xdr:cNvPr>
        <xdr:cNvSpPr txBox="1"/>
      </xdr:nvSpPr>
      <xdr:spPr>
        <a:xfrm>
          <a:off x="16370300" y="129633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126211</xdr:rowOff>
    </xdr:from>
    <xdr:to>
      <xdr:col>85</xdr:col>
      <xdr:colOff>177800</xdr:colOff>
      <xdr:row>76</xdr:row>
      <xdr:rowOff>56361</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6268700" y="1298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40977</xdr:rowOff>
    </xdr:from>
    <xdr:to>
      <xdr:col>81</xdr:col>
      <xdr:colOff>50800</xdr:colOff>
      <xdr:row>73</xdr:row>
      <xdr:rowOff>71838</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4592300" y="12556827"/>
          <a:ext cx="889000" cy="30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124610</xdr:rowOff>
    </xdr:from>
    <xdr:to>
      <xdr:col>81</xdr:col>
      <xdr:colOff>101600</xdr:colOff>
      <xdr:row>76</xdr:row>
      <xdr:rowOff>54759</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5430500" y="1298336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45888</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14111" y="13076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72</xdr:row>
      <xdr:rowOff>163426</xdr:rowOff>
    </xdr:from>
    <xdr:to>
      <xdr:col>76</xdr:col>
      <xdr:colOff>114300</xdr:colOff>
      <xdr:row>73</xdr:row>
      <xdr:rowOff>40977</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a:off x="13703300" y="12507826"/>
          <a:ext cx="889000" cy="49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142964</xdr:rowOff>
    </xdr:from>
    <xdr:to>
      <xdr:col>76</xdr:col>
      <xdr:colOff>165100</xdr:colOff>
      <xdr:row>76</xdr:row>
      <xdr:rowOff>73115</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4541500" y="1300171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64240</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325111" y="13094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72</xdr:row>
      <xdr:rowOff>130393</xdr:rowOff>
    </xdr:from>
    <xdr:to>
      <xdr:col>71</xdr:col>
      <xdr:colOff>177800</xdr:colOff>
      <xdr:row>72</xdr:row>
      <xdr:rowOff>163426</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a:off x="12814300" y="12474793"/>
          <a:ext cx="889000" cy="33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150475</xdr:rowOff>
    </xdr:from>
    <xdr:to>
      <xdr:col>72</xdr:col>
      <xdr:colOff>38100</xdr:colOff>
      <xdr:row>76</xdr:row>
      <xdr:rowOff>80625</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3652500" y="13009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71752</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436111" y="13101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74254</xdr:rowOff>
    </xdr:from>
    <xdr:to>
      <xdr:col>67</xdr:col>
      <xdr:colOff>101600</xdr:colOff>
      <xdr:row>76</xdr:row>
      <xdr:rowOff>4403</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2763500" y="1293300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166980</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547111" y="13025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22443</xdr:rowOff>
    </xdr:from>
    <xdr:to>
      <xdr:col>85</xdr:col>
      <xdr:colOff>177800</xdr:colOff>
      <xdr:row>73</xdr:row>
      <xdr:rowOff>124043</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6268700" y="12538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45320</xdr:rowOff>
    </xdr:from>
    <xdr:ext cx="534377" cy="259045"/>
    <xdr:sp macro="" textlink="">
      <xdr:nvSpPr>
        <xdr:cNvPr id="652" name="公債費該当値テキスト">
          <a:extLst>
            <a:ext uri="{FF2B5EF4-FFF2-40B4-BE49-F238E27FC236}">
              <a16:creationId xmlns:a16="http://schemas.microsoft.com/office/drawing/2014/main" id="{00000000-0008-0000-0600-00008C020000}"/>
            </a:ext>
          </a:extLst>
        </xdr:cNvPr>
        <xdr:cNvSpPr txBox="1"/>
      </xdr:nvSpPr>
      <xdr:spPr>
        <a:xfrm>
          <a:off x="16370300" y="12389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21038</xdr:rowOff>
    </xdr:from>
    <xdr:to>
      <xdr:col>81</xdr:col>
      <xdr:colOff>101600</xdr:colOff>
      <xdr:row>73</xdr:row>
      <xdr:rowOff>122638</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5430500" y="12536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71</xdr:row>
      <xdr:rowOff>139165</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5214111" y="12312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72</xdr:row>
      <xdr:rowOff>161627</xdr:rowOff>
    </xdr:from>
    <xdr:to>
      <xdr:col>76</xdr:col>
      <xdr:colOff>165100</xdr:colOff>
      <xdr:row>73</xdr:row>
      <xdr:rowOff>91777</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4541500" y="1250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71</xdr:row>
      <xdr:rowOff>108304</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4325111" y="12281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72</xdr:row>
      <xdr:rowOff>112626</xdr:rowOff>
    </xdr:from>
    <xdr:to>
      <xdr:col>72</xdr:col>
      <xdr:colOff>38100</xdr:colOff>
      <xdr:row>73</xdr:row>
      <xdr:rowOff>42776</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3652500" y="12457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71</xdr:row>
      <xdr:rowOff>59303</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3436111" y="12232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79593</xdr:rowOff>
    </xdr:from>
    <xdr:to>
      <xdr:col>67</xdr:col>
      <xdr:colOff>101600</xdr:colOff>
      <xdr:row>73</xdr:row>
      <xdr:rowOff>9743</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2763500" y="12423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71</xdr:row>
      <xdr:rowOff>26270</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547111" y="12199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a:extLst>
            <a:ext uri="{FF2B5EF4-FFF2-40B4-BE49-F238E27FC236}">
              <a16:creationId xmlns:a16="http://schemas.microsoft.com/office/drawing/2014/main" id="{00000000-0008-0000-06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95845</xdr:rowOff>
    </xdr:from>
    <xdr:to>
      <xdr:col>85</xdr:col>
      <xdr:colOff>126364</xdr:colOff>
      <xdr:row>98</xdr:row>
      <xdr:rowOff>113978</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6317595" y="15526345"/>
          <a:ext cx="1269" cy="1389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117805</xdr:rowOff>
    </xdr:from>
    <xdr:ext cx="469744" cy="259045"/>
    <xdr:sp macro="" textlink="">
      <xdr:nvSpPr>
        <xdr:cNvPr id="683" name="積立金最小値テキスト">
          <a:extLst>
            <a:ext uri="{FF2B5EF4-FFF2-40B4-BE49-F238E27FC236}">
              <a16:creationId xmlns:a16="http://schemas.microsoft.com/office/drawing/2014/main" id="{00000000-0008-0000-0600-0000AB020000}"/>
            </a:ext>
          </a:extLst>
        </xdr:cNvPr>
        <xdr:cNvSpPr txBox="1"/>
      </xdr:nvSpPr>
      <xdr:spPr>
        <a:xfrm>
          <a:off x="16370300" y="16919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113978</xdr:rowOff>
    </xdr:from>
    <xdr:to>
      <xdr:col>86</xdr:col>
      <xdr:colOff>25400</xdr:colOff>
      <xdr:row>98</xdr:row>
      <xdr:rowOff>113978</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6916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42522</xdr:rowOff>
    </xdr:from>
    <xdr:ext cx="599010" cy="259045"/>
    <xdr:sp macro="" textlink="">
      <xdr:nvSpPr>
        <xdr:cNvPr id="685" name="積立金最大値テキスト">
          <a:extLst>
            <a:ext uri="{FF2B5EF4-FFF2-40B4-BE49-F238E27FC236}">
              <a16:creationId xmlns:a16="http://schemas.microsoft.com/office/drawing/2014/main" id="{00000000-0008-0000-0600-0000AD020000}"/>
            </a:ext>
          </a:extLst>
        </xdr:cNvPr>
        <xdr:cNvSpPr txBox="1"/>
      </xdr:nvSpPr>
      <xdr:spPr>
        <a:xfrm>
          <a:off x="16370300" y="1530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95845</xdr:rowOff>
    </xdr:from>
    <xdr:to>
      <xdr:col>86</xdr:col>
      <xdr:colOff>25400</xdr:colOff>
      <xdr:row>90</xdr:row>
      <xdr:rowOff>95845</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552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92</xdr:row>
      <xdr:rowOff>146228</xdr:rowOff>
    </xdr:from>
    <xdr:to>
      <xdr:col>85</xdr:col>
      <xdr:colOff>127000</xdr:colOff>
      <xdr:row>95</xdr:row>
      <xdr:rowOff>73076</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5481300" y="15919628"/>
          <a:ext cx="838200" cy="441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158428</xdr:rowOff>
    </xdr:from>
    <xdr:ext cx="534377" cy="259045"/>
    <xdr:sp macro="" textlink="">
      <xdr:nvSpPr>
        <xdr:cNvPr id="688" name="積立金平均値テキスト">
          <a:extLst>
            <a:ext uri="{FF2B5EF4-FFF2-40B4-BE49-F238E27FC236}">
              <a16:creationId xmlns:a16="http://schemas.microsoft.com/office/drawing/2014/main" id="{00000000-0008-0000-0600-0000B0020000}"/>
            </a:ext>
          </a:extLst>
        </xdr:cNvPr>
        <xdr:cNvSpPr txBox="1"/>
      </xdr:nvSpPr>
      <xdr:spPr>
        <a:xfrm>
          <a:off x="16370300" y="166176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8551</xdr:rowOff>
    </xdr:from>
    <xdr:to>
      <xdr:col>85</xdr:col>
      <xdr:colOff>177800</xdr:colOff>
      <xdr:row>97</xdr:row>
      <xdr:rowOff>110151</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6268700" y="16639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92</xdr:row>
      <xdr:rowOff>146228</xdr:rowOff>
    </xdr:from>
    <xdr:to>
      <xdr:col>81</xdr:col>
      <xdr:colOff>50800</xdr:colOff>
      <xdr:row>93</xdr:row>
      <xdr:rowOff>152181</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4592300" y="15919628"/>
          <a:ext cx="889000" cy="177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23895</xdr:rowOff>
    </xdr:from>
    <xdr:to>
      <xdr:col>81</xdr:col>
      <xdr:colOff>101600</xdr:colOff>
      <xdr:row>97</xdr:row>
      <xdr:rowOff>125495</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5430500" y="16654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116622</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4111" y="16747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152181</xdr:rowOff>
    </xdr:from>
    <xdr:to>
      <xdr:col>76</xdr:col>
      <xdr:colOff>114300</xdr:colOff>
      <xdr:row>94</xdr:row>
      <xdr:rowOff>49549</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flipV="1">
          <a:off x="13703300" y="16097031"/>
          <a:ext cx="889000" cy="68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21792</xdr:rowOff>
    </xdr:from>
    <xdr:to>
      <xdr:col>76</xdr:col>
      <xdr:colOff>165100</xdr:colOff>
      <xdr:row>97</xdr:row>
      <xdr:rowOff>123392</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4541500" y="1665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114519</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325111" y="16745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49549</xdr:rowOff>
    </xdr:from>
    <xdr:to>
      <xdr:col>71</xdr:col>
      <xdr:colOff>177800</xdr:colOff>
      <xdr:row>97</xdr:row>
      <xdr:rowOff>79404</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flipV="1">
          <a:off x="12814300" y="16165849"/>
          <a:ext cx="889000" cy="544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165517</xdr:rowOff>
    </xdr:from>
    <xdr:to>
      <xdr:col>72</xdr:col>
      <xdr:colOff>38100</xdr:colOff>
      <xdr:row>97</xdr:row>
      <xdr:rowOff>95667</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3652500" y="1662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86794</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436111" y="16717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162711</xdr:rowOff>
    </xdr:from>
    <xdr:to>
      <xdr:col>67</xdr:col>
      <xdr:colOff>101600</xdr:colOff>
      <xdr:row>97</xdr:row>
      <xdr:rowOff>92861</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2763500" y="1662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109388</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547111" y="1639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22276</xdr:rowOff>
    </xdr:from>
    <xdr:to>
      <xdr:col>85</xdr:col>
      <xdr:colOff>177800</xdr:colOff>
      <xdr:row>95</xdr:row>
      <xdr:rowOff>123876</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6268700" y="16310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45153</xdr:rowOff>
    </xdr:from>
    <xdr:ext cx="534377" cy="259045"/>
    <xdr:sp macro="" textlink="">
      <xdr:nvSpPr>
        <xdr:cNvPr id="707" name="積立金該当値テキスト">
          <a:extLst>
            <a:ext uri="{FF2B5EF4-FFF2-40B4-BE49-F238E27FC236}">
              <a16:creationId xmlns:a16="http://schemas.microsoft.com/office/drawing/2014/main" id="{00000000-0008-0000-0600-0000C3020000}"/>
            </a:ext>
          </a:extLst>
        </xdr:cNvPr>
        <xdr:cNvSpPr txBox="1"/>
      </xdr:nvSpPr>
      <xdr:spPr>
        <a:xfrm>
          <a:off x="16370300" y="16161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92</xdr:row>
      <xdr:rowOff>95428</xdr:rowOff>
    </xdr:from>
    <xdr:to>
      <xdr:col>81</xdr:col>
      <xdr:colOff>101600</xdr:colOff>
      <xdr:row>93</xdr:row>
      <xdr:rowOff>25578</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5430500" y="15868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91</xdr:row>
      <xdr:rowOff>42105</xdr:rowOff>
    </xdr:from>
    <xdr:ext cx="59901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5181795" y="156440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101381</xdr:rowOff>
    </xdr:from>
    <xdr:to>
      <xdr:col>76</xdr:col>
      <xdr:colOff>165100</xdr:colOff>
      <xdr:row>94</xdr:row>
      <xdr:rowOff>31531</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4541500" y="16046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48058</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4325111" y="15821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170199</xdr:rowOff>
    </xdr:from>
    <xdr:to>
      <xdr:col>72</xdr:col>
      <xdr:colOff>38100</xdr:colOff>
      <xdr:row>94</xdr:row>
      <xdr:rowOff>100349</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3652500" y="16115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116876</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3436111" y="15890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28604</xdr:rowOff>
    </xdr:from>
    <xdr:to>
      <xdr:col>67</xdr:col>
      <xdr:colOff>101600</xdr:colOff>
      <xdr:row>97</xdr:row>
      <xdr:rowOff>130204</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2763500" y="16659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121331</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2547111" y="16751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33</xdr:row>
      <xdr:rowOff>52146</xdr:rowOff>
    </xdr:from>
    <xdr:to>
      <xdr:col>116</xdr:col>
      <xdr:colOff>62864</xdr:colOff>
      <xdr:row>39</xdr:row>
      <xdr:rowOff>98878</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2159595" y="5709996"/>
          <a:ext cx="1269" cy="1075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170273</xdr:rowOff>
    </xdr:from>
    <xdr:ext cx="534377" cy="259045"/>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22212300" y="5485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52146</xdr:rowOff>
    </xdr:from>
    <xdr:to>
      <xdr:col>116</xdr:col>
      <xdr:colOff>152400</xdr:colOff>
      <xdr:row>33</xdr:row>
      <xdr:rowOff>52146</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5709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32</xdr:row>
      <xdr:rowOff>10214</xdr:rowOff>
    </xdr:from>
    <xdr:to>
      <xdr:col>116</xdr:col>
      <xdr:colOff>63500</xdr:colOff>
      <xdr:row>33</xdr:row>
      <xdr:rowOff>52146</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1323300" y="5496614"/>
          <a:ext cx="838200" cy="213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31273</xdr:rowOff>
    </xdr:from>
    <xdr:ext cx="469744" cy="259045"/>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22212300" y="65463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52846</xdr:rowOff>
    </xdr:from>
    <xdr:to>
      <xdr:col>116</xdr:col>
      <xdr:colOff>114300</xdr:colOff>
      <xdr:row>38</xdr:row>
      <xdr:rowOff>154446</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2110700" y="6567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30</xdr:row>
      <xdr:rowOff>17824</xdr:rowOff>
    </xdr:from>
    <xdr:to>
      <xdr:col>111</xdr:col>
      <xdr:colOff>177800</xdr:colOff>
      <xdr:row>32</xdr:row>
      <xdr:rowOff>10214</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20434300" y="5161324"/>
          <a:ext cx="889000" cy="335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34722</xdr:rowOff>
    </xdr:from>
    <xdr:to>
      <xdr:col>112</xdr:col>
      <xdr:colOff>38100</xdr:colOff>
      <xdr:row>38</xdr:row>
      <xdr:rowOff>136322</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1272500" y="6549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127449</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088428" y="6642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30</xdr:row>
      <xdr:rowOff>17824</xdr:rowOff>
    </xdr:from>
    <xdr:to>
      <xdr:col>107</xdr:col>
      <xdr:colOff>50800</xdr:colOff>
      <xdr:row>32</xdr:row>
      <xdr:rowOff>30854</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flipV="1">
          <a:off x="19545300" y="5161324"/>
          <a:ext cx="889000" cy="355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36844</xdr:rowOff>
    </xdr:from>
    <xdr:to>
      <xdr:col>107</xdr:col>
      <xdr:colOff>101600</xdr:colOff>
      <xdr:row>38</xdr:row>
      <xdr:rowOff>138444</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0383500" y="6551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129571</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99428" y="6644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32</xdr:row>
      <xdr:rowOff>30854</xdr:rowOff>
    </xdr:from>
    <xdr:to>
      <xdr:col>102</xdr:col>
      <xdr:colOff>114300</xdr:colOff>
      <xdr:row>36</xdr:row>
      <xdr:rowOff>13807</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flipV="1">
          <a:off x="18656300" y="5517254"/>
          <a:ext cx="889000" cy="668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53239</xdr:rowOff>
    </xdr:from>
    <xdr:to>
      <xdr:col>102</xdr:col>
      <xdr:colOff>165100</xdr:colOff>
      <xdr:row>38</xdr:row>
      <xdr:rowOff>154839</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9494500" y="656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145966</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10428" y="6661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80834</xdr:rowOff>
    </xdr:from>
    <xdr:to>
      <xdr:col>98</xdr:col>
      <xdr:colOff>38100</xdr:colOff>
      <xdr:row>39</xdr:row>
      <xdr:rowOff>10984</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8605500" y="659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2111</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21428" y="6688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33</xdr:row>
      <xdr:rowOff>1346</xdr:rowOff>
    </xdr:from>
    <xdr:to>
      <xdr:col>116</xdr:col>
      <xdr:colOff>114300</xdr:colOff>
      <xdr:row>33</xdr:row>
      <xdr:rowOff>102946</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2110700" y="565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32</xdr:row>
      <xdr:rowOff>125823</xdr:rowOff>
    </xdr:from>
    <xdr:ext cx="534377" cy="259045"/>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22212300" y="5612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31</xdr:row>
      <xdr:rowOff>130864</xdr:rowOff>
    </xdr:from>
    <xdr:to>
      <xdr:col>112</xdr:col>
      <xdr:colOff>38100</xdr:colOff>
      <xdr:row>32</xdr:row>
      <xdr:rowOff>61014</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1272500" y="5445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30</xdr:row>
      <xdr:rowOff>77541</xdr:rowOff>
    </xdr:from>
    <xdr:ext cx="534377"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056111" y="5221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29</xdr:row>
      <xdr:rowOff>138474</xdr:rowOff>
    </xdr:from>
    <xdr:to>
      <xdr:col>107</xdr:col>
      <xdr:colOff>101600</xdr:colOff>
      <xdr:row>30</xdr:row>
      <xdr:rowOff>68624</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0383500" y="5110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28</xdr:row>
      <xdr:rowOff>85151</xdr:rowOff>
    </xdr:from>
    <xdr:ext cx="534377"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0167111" y="4885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31</xdr:row>
      <xdr:rowOff>151504</xdr:rowOff>
    </xdr:from>
    <xdr:to>
      <xdr:col>102</xdr:col>
      <xdr:colOff>165100</xdr:colOff>
      <xdr:row>32</xdr:row>
      <xdr:rowOff>81654</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9494500" y="5466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30</xdr:row>
      <xdr:rowOff>98181</xdr:rowOff>
    </xdr:from>
    <xdr:ext cx="534377"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9278111" y="5241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134457</xdr:rowOff>
    </xdr:from>
    <xdr:to>
      <xdr:col>98</xdr:col>
      <xdr:colOff>38100</xdr:colOff>
      <xdr:row>36</xdr:row>
      <xdr:rowOff>64607</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8605500" y="6135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34</xdr:row>
      <xdr:rowOff>81134</xdr:rowOff>
    </xdr:from>
    <xdr:ext cx="534377"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389111" y="5910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貸付金グラフ枠">
          <a:extLst>
            <a:ext uri="{FF2B5EF4-FFF2-40B4-BE49-F238E27FC236}">
              <a16:creationId xmlns:a16="http://schemas.microsoft.com/office/drawing/2014/main" id="{00000000-0008-0000-06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153606</xdr:rowOff>
    </xdr:from>
    <xdr:to>
      <xdr:col>116</xdr:col>
      <xdr:colOff>62864</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2159595" y="8897556"/>
          <a:ext cx="1269" cy="1262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9" name="貸付金最小値テキスト">
          <a:extLst>
            <a:ext uri="{FF2B5EF4-FFF2-40B4-BE49-F238E27FC236}">
              <a16:creationId xmlns:a16="http://schemas.microsoft.com/office/drawing/2014/main" id="{00000000-0008-0000-0600-00001F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100283</xdr:rowOff>
    </xdr:from>
    <xdr:ext cx="534377" cy="259045"/>
    <xdr:sp macro="" textlink="">
      <xdr:nvSpPr>
        <xdr:cNvPr id="801" name="貸付金最大値テキスト">
          <a:extLst>
            <a:ext uri="{FF2B5EF4-FFF2-40B4-BE49-F238E27FC236}">
              <a16:creationId xmlns:a16="http://schemas.microsoft.com/office/drawing/2014/main" id="{00000000-0008-0000-0600-000021030000}"/>
            </a:ext>
          </a:extLst>
        </xdr:cNvPr>
        <xdr:cNvSpPr txBox="1"/>
      </xdr:nvSpPr>
      <xdr:spPr>
        <a:xfrm>
          <a:off x="22212300" y="8672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153606</xdr:rowOff>
    </xdr:from>
    <xdr:to>
      <xdr:col>116</xdr:col>
      <xdr:colOff>152400</xdr:colOff>
      <xdr:row>51</xdr:row>
      <xdr:rowOff>153606</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2072600" y="8897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2463</xdr:rowOff>
    </xdr:from>
    <xdr:to>
      <xdr:col>116</xdr:col>
      <xdr:colOff>63500</xdr:colOff>
      <xdr:row>57</xdr:row>
      <xdr:rowOff>13094</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1323300" y="9775113"/>
          <a:ext cx="838200" cy="10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121010</xdr:rowOff>
    </xdr:from>
    <xdr:ext cx="469744" cy="259045"/>
    <xdr:sp macro="" textlink="">
      <xdr:nvSpPr>
        <xdr:cNvPr id="804" name="貸付金平均値テキスト">
          <a:extLst>
            <a:ext uri="{FF2B5EF4-FFF2-40B4-BE49-F238E27FC236}">
              <a16:creationId xmlns:a16="http://schemas.microsoft.com/office/drawing/2014/main" id="{00000000-0008-0000-0600-000024030000}"/>
            </a:ext>
          </a:extLst>
        </xdr:cNvPr>
        <xdr:cNvSpPr txBox="1"/>
      </xdr:nvSpPr>
      <xdr:spPr>
        <a:xfrm>
          <a:off x="22212300" y="98936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142583</xdr:rowOff>
    </xdr:from>
    <xdr:to>
      <xdr:col>116</xdr:col>
      <xdr:colOff>114300</xdr:colOff>
      <xdr:row>58</xdr:row>
      <xdr:rowOff>72733</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2110700" y="9915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2463</xdr:rowOff>
    </xdr:from>
    <xdr:to>
      <xdr:col>111</xdr:col>
      <xdr:colOff>177800</xdr:colOff>
      <xdr:row>57</xdr:row>
      <xdr:rowOff>7188</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flipV="1">
          <a:off x="20434300" y="9775113"/>
          <a:ext cx="889000" cy="4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123609</xdr:rowOff>
    </xdr:from>
    <xdr:to>
      <xdr:col>112</xdr:col>
      <xdr:colOff>38100</xdr:colOff>
      <xdr:row>58</xdr:row>
      <xdr:rowOff>53759</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21272500" y="9896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44886</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088428" y="9988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158141</xdr:rowOff>
    </xdr:from>
    <xdr:to>
      <xdr:col>107</xdr:col>
      <xdr:colOff>50800</xdr:colOff>
      <xdr:row>57</xdr:row>
      <xdr:rowOff>7188</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a:off x="19545300" y="9759341"/>
          <a:ext cx="889000" cy="20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138240</xdr:rowOff>
    </xdr:from>
    <xdr:to>
      <xdr:col>107</xdr:col>
      <xdr:colOff>101600</xdr:colOff>
      <xdr:row>58</xdr:row>
      <xdr:rowOff>68390</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0383500" y="9910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59517</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199428" y="10003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56</xdr:row>
      <xdr:rowOff>30544</xdr:rowOff>
    </xdr:from>
    <xdr:to>
      <xdr:col>102</xdr:col>
      <xdr:colOff>114300</xdr:colOff>
      <xdr:row>56</xdr:row>
      <xdr:rowOff>158141</xdr:rowOff>
    </xdr:to>
    <xdr:cxnSp macro="">
      <xdr:nvCxnSpPr>
        <xdr:cNvPr id="812" name="直線コネクタ 811">
          <a:extLst>
            <a:ext uri="{FF2B5EF4-FFF2-40B4-BE49-F238E27FC236}">
              <a16:creationId xmlns:a16="http://schemas.microsoft.com/office/drawing/2014/main" id="{00000000-0008-0000-0600-00002C030000}"/>
            </a:ext>
          </a:extLst>
        </xdr:cNvPr>
        <xdr:cNvCxnSpPr/>
      </xdr:nvCxnSpPr>
      <xdr:spPr>
        <a:xfrm>
          <a:off x="18656300" y="9631744"/>
          <a:ext cx="889000" cy="127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106311</xdr:rowOff>
    </xdr:from>
    <xdr:to>
      <xdr:col>102</xdr:col>
      <xdr:colOff>165100</xdr:colOff>
      <xdr:row>58</xdr:row>
      <xdr:rowOff>36461</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94945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27588</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10428" y="9971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69431</xdr:rowOff>
    </xdr:from>
    <xdr:to>
      <xdr:col>98</xdr:col>
      <xdr:colOff>38100</xdr:colOff>
      <xdr:row>57</xdr:row>
      <xdr:rowOff>171031</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18605500" y="9842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162158</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21428" y="9934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133744</xdr:rowOff>
    </xdr:from>
    <xdr:to>
      <xdr:col>116</xdr:col>
      <xdr:colOff>114300</xdr:colOff>
      <xdr:row>57</xdr:row>
      <xdr:rowOff>63894</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2110700" y="9734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156621</xdr:rowOff>
    </xdr:from>
    <xdr:ext cx="469744" cy="259045"/>
    <xdr:sp macro="" textlink="">
      <xdr:nvSpPr>
        <xdr:cNvPr id="823" name="貸付金該当値テキスト">
          <a:extLst>
            <a:ext uri="{FF2B5EF4-FFF2-40B4-BE49-F238E27FC236}">
              <a16:creationId xmlns:a16="http://schemas.microsoft.com/office/drawing/2014/main" id="{00000000-0008-0000-0600-000037030000}"/>
            </a:ext>
          </a:extLst>
        </xdr:cNvPr>
        <xdr:cNvSpPr txBox="1"/>
      </xdr:nvSpPr>
      <xdr:spPr>
        <a:xfrm>
          <a:off x="22212300" y="9586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123113</xdr:rowOff>
    </xdr:from>
    <xdr:to>
      <xdr:col>112</xdr:col>
      <xdr:colOff>38100</xdr:colOff>
      <xdr:row>57</xdr:row>
      <xdr:rowOff>53263</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1272500" y="9724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55</xdr:row>
      <xdr:rowOff>69790</xdr:rowOff>
    </xdr:from>
    <xdr:ext cx="534377"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1056111" y="9499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127838</xdr:rowOff>
    </xdr:from>
    <xdr:to>
      <xdr:col>107</xdr:col>
      <xdr:colOff>101600</xdr:colOff>
      <xdr:row>57</xdr:row>
      <xdr:rowOff>57988</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20383500" y="9729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74515</xdr:rowOff>
    </xdr:from>
    <xdr:ext cx="469744"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20199428" y="9504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107341</xdr:rowOff>
    </xdr:from>
    <xdr:to>
      <xdr:col>102</xdr:col>
      <xdr:colOff>165100</xdr:colOff>
      <xdr:row>57</xdr:row>
      <xdr:rowOff>37491</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9494500" y="9708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55</xdr:row>
      <xdr:rowOff>54018</xdr:rowOff>
    </xdr:from>
    <xdr:ext cx="534377"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9278111" y="9483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55</xdr:row>
      <xdr:rowOff>151194</xdr:rowOff>
    </xdr:from>
    <xdr:to>
      <xdr:col>98</xdr:col>
      <xdr:colOff>38100</xdr:colOff>
      <xdr:row>56</xdr:row>
      <xdr:rowOff>81344</xdr:rowOff>
    </xdr:to>
    <xdr:sp macro="" textlink="">
      <xdr:nvSpPr>
        <xdr:cNvPr id="830" name="楕円 829">
          <a:extLst>
            <a:ext uri="{FF2B5EF4-FFF2-40B4-BE49-F238E27FC236}">
              <a16:creationId xmlns:a16="http://schemas.microsoft.com/office/drawing/2014/main" id="{00000000-0008-0000-0600-00003E030000}"/>
            </a:ext>
          </a:extLst>
        </xdr:cNvPr>
        <xdr:cNvSpPr/>
      </xdr:nvSpPr>
      <xdr:spPr>
        <a:xfrm>
          <a:off x="18605500" y="9580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54</xdr:row>
      <xdr:rowOff>97871</xdr:rowOff>
    </xdr:from>
    <xdr:ext cx="534377"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389111" y="9356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17628</xdr:rowOff>
    </xdr:from>
    <xdr:to>
      <xdr:col>116</xdr:col>
      <xdr:colOff>62864</xdr:colOff>
      <xdr:row>78</xdr:row>
      <xdr:rowOff>79235</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2190578"/>
          <a:ext cx="1269" cy="1261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83062</xdr:rowOff>
    </xdr:from>
    <xdr:ext cx="534377"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456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79235</xdr:rowOff>
    </xdr:from>
    <xdr:to>
      <xdr:col>116</xdr:col>
      <xdr:colOff>152400</xdr:colOff>
      <xdr:row>78</xdr:row>
      <xdr:rowOff>79235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452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135755</xdr:rowOff>
    </xdr:from>
    <xdr:ext cx="534377"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1965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17628</xdr:rowOff>
    </xdr:from>
    <xdr:to>
      <xdr:col>116</xdr:col>
      <xdr:colOff>152400</xdr:colOff>
      <xdr:row>71</xdr:row>
      <xdr:rowOff>17628</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2190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116108</xdr:rowOff>
    </xdr:from>
    <xdr:to>
      <xdr:col>116</xdr:col>
      <xdr:colOff>63500</xdr:colOff>
      <xdr:row>74</xdr:row>
      <xdr:rowOff>13490</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1323300" y="12631958"/>
          <a:ext cx="838200" cy="68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169991</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28572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20114</xdr:rowOff>
    </xdr:from>
    <xdr:to>
      <xdr:col>116</xdr:col>
      <xdr:colOff>114300</xdr:colOff>
      <xdr:row>75</xdr:row>
      <xdr:rowOff>121714</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2878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13490</xdr:rowOff>
    </xdr:from>
    <xdr:to>
      <xdr:col>111</xdr:col>
      <xdr:colOff>177800</xdr:colOff>
      <xdr:row>74</xdr:row>
      <xdr:rowOff>15501</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0434300" y="12700790"/>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27109</xdr:rowOff>
    </xdr:from>
    <xdr:to>
      <xdr:col>112</xdr:col>
      <xdr:colOff>38100</xdr:colOff>
      <xdr:row>75</xdr:row>
      <xdr:rowOff>128709</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2885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119837</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2978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15501</xdr:rowOff>
    </xdr:from>
    <xdr:to>
      <xdr:col>107</xdr:col>
      <xdr:colOff>50800</xdr:colOff>
      <xdr:row>74</xdr:row>
      <xdr:rowOff>51209</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9545300" y="12702801"/>
          <a:ext cx="889000" cy="35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34859</xdr:rowOff>
    </xdr:from>
    <xdr:to>
      <xdr:col>107</xdr:col>
      <xdr:colOff>101600</xdr:colOff>
      <xdr:row>75</xdr:row>
      <xdr:rowOff>136459</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2893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127585</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986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51209</xdr:rowOff>
    </xdr:from>
    <xdr:to>
      <xdr:col>102</xdr:col>
      <xdr:colOff>114300</xdr:colOff>
      <xdr:row>74</xdr:row>
      <xdr:rowOff>79395</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8656300" y="12738509"/>
          <a:ext cx="889000" cy="28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46700</xdr:rowOff>
    </xdr:from>
    <xdr:to>
      <xdr:col>102</xdr:col>
      <xdr:colOff>165100</xdr:colOff>
      <xdr:row>75</xdr:row>
      <xdr:rowOff>148301</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29054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139428</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2998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34151</xdr:rowOff>
    </xdr:from>
    <xdr:to>
      <xdr:col>98</xdr:col>
      <xdr:colOff>38100</xdr:colOff>
      <xdr:row>74</xdr:row>
      <xdr:rowOff>135751</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272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126878</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2814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65308</xdr:rowOff>
    </xdr:from>
    <xdr:to>
      <xdr:col>116</xdr:col>
      <xdr:colOff>114300</xdr:colOff>
      <xdr:row>73</xdr:row>
      <xdr:rowOff>166908</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2581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88185</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2432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134140</xdr:rowOff>
    </xdr:from>
    <xdr:to>
      <xdr:col>112</xdr:col>
      <xdr:colOff>38100</xdr:colOff>
      <xdr:row>74</xdr:row>
      <xdr:rowOff>64290</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2649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80817</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56111" y="12425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136151</xdr:rowOff>
    </xdr:from>
    <xdr:to>
      <xdr:col>107</xdr:col>
      <xdr:colOff>101600</xdr:colOff>
      <xdr:row>74</xdr:row>
      <xdr:rowOff>66301</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2652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82828</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67111" y="12427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409</xdr:rowOff>
    </xdr:from>
    <xdr:to>
      <xdr:col>102</xdr:col>
      <xdr:colOff>165100</xdr:colOff>
      <xdr:row>74</xdr:row>
      <xdr:rowOff>102009</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2687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118536</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78111" y="12462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28595</xdr:rowOff>
    </xdr:from>
    <xdr:to>
      <xdr:col>98</xdr:col>
      <xdr:colOff>38100</xdr:colOff>
      <xdr:row>74</xdr:row>
      <xdr:rowOff>130195</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2715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146722</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89111" y="12491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前年度と比較して、主に物件費、普通建設事業費が増加し、投資及び出資金、積立金が減少となった。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物件費は、ふるさと寄附が増加したことによる返礼品の増や除雪に伴う委託料の増などにより増加となった。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普通建設事業費は、し尿処理施設の基幹的設備の改良事業を実施したことや、指令システム整備事業の増などにより増加となった。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投資及び出資金は、水道会計や下水道会計への出資金が減となったことなどにより減少となった。　　　</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r>
            <a:rPr kumimoji="1" lang="ja-JP" altLang="en-US" sz="1300">
              <a:latin typeface="ＭＳ Ｐゴシック" panose="020B0600070205080204" pitchFamily="50" charset="-128"/>
              <a:ea typeface="ＭＳ Ｐゴシック" panose="020B0600070205080204" pitchFamily="50" charset="-128"/>
            </a:rPr>
            <a:t>積立金は、地域振興基金の積立額が減となったことなどにより減少となった。</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岐阜県下呂市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28,915
27,974
851.21
26,874,620
25,538,522
981,685
13,653,176
21,860,946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70358</xdr:rowOff>
    </xdr:from>
    <xdr:to>
      <xdr:col>24</xdr:col>
      <xdr:colOff>62865</xdr:colOff>
      <xdr:row>38</xdr:row>
      <xdr:rowOff>4064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85308"/>
          <a:ext cx="1270" cy="1133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7891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22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4064</xdr:rowOff>
    </xdr:from>
    <xdr:to>
      <xdr:col>24</xdr:col>
      <xdr:colOff>152400</xdr:colOff>
      <xdr:row>38</xdr:row>
      <xdr:rowOff>4064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19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17035</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60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70358</xdr:rowOff>
    </xdr:from>
    <xdr:to>
      <xdr:col>24</xdr:col>
      <xdr:colOff>152400</xdr:colOff>
      <xdr:row>31</xdr:row>
      <xdr:rowOff>70358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85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102172</xdr:rowOff>
    </xdr:from>
    <xdr:to>
      <xdr:col>24</xdr:col>
      <xdr:colOff>63500</xdr:colOff>
      <xdr:row>36</xdr:row>
      <xdr:rowOff>168847</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274372"/>
          <a:ext cx="8382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2430</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03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151003</xdr:rowOff>
    </xdr:from>
    <xdr:to>
      <xdr:col>24</xdr:col>
      <xdr:colOff>114300</xdr:colOff>
      <xdr:row>36</xdr:row>
      <xdr:rowOff>81153</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51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168847</xdr:rowOff>
    </xdr:from>
    <xdr:to>
      <xdr:col>19</xdr:col>
      <xdr:colOff>177800</xdr:colOff>
      <xdr:row>37</xdr:row>
      <xdr:rowOff>41402</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341047"/>
          <a:ext cx="889000" cy="44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4699</xdr:rowOff>
    </xdr:from>
    <xdr:to>
      <xdr:col>20</xdr:col>
      <xdr:colOff>38100</xdr:colOff>
      <xdr:row>36</xdr:row>
      <xdr:rowOff>106299</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76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122826</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952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41402</xdr:rowOff>
    </xdr:from>
    <xdr:to>
      <xdr:col>15</xdr:col>
      <xdr:colOff>50800</xdr:colOff>
      <xdr:row>37</xdr:row>
      <xdr:rowOff>49403</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385052"/>
          <a:ext cx="88900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14986</xdr:rowOff>
    </xdr:from>
    <xdr:to>
      <xdr:col>15</xdr:col>
      <xdr:colOff>101600</xdr:colOff>
      <xdr:row>36</xdr:row>
      <xdr:rowOff>116586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87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133113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962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49403</xdr:rowOff>
    </xdr:from>
    <xdr:to>
      <xdr:col>10</xdr:col>
      <xdr:colOff>114300</xdr:colOff>
      <xdr:row>37</xdr:row>
      <xdr:rowOff>83884</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393053"/>
          <a:ext cx="889000" cy="34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8890</xdr:rowOff>
    </xdr:from>
    <xdr:to>
      <xdr:col>10</xdr:col>
      <xdr:colOff>165100</xdr:colOff>
      <xdr:row>36</xdr:row>
      <xdr:rowOff>110490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81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127017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56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104330</xdr:rowOff>
    </xdr:from>
    <xdr:to>
      <xdr:col>6</xdr:col>
      <xdr:colOff>38100</xdr:colOff>
      <xdr:row>36</xdr:row>
      <xdr:rowOff>34480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0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51007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880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51372</xdr:rowOff>
    </xdr:from>
    <xdr:to>
      <xdr:col>24</xdr:col>
      <xdr:colOff>114300</xdr:colOff>
      <xdr:row>36</xdr:row>
      <xdr:rowOff>152972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223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29799</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201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118047</xdr:rowOff>
    </xdr:from>
    <xdr:to>
      <xdr:col>20</xdr:col>
      <xdr:colOff>38100</xdr:colOff>
      <xdr:row>37</xdr:row>
      <xdr:rowOff>48197</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290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39324</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382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162052</xdr:rowOff>
    </xdr:from>
    <xdr:to>
      <xdr:col>15</xdr:col>
      <xdr:colOff>101600</xdr:colOff>
      <xdr:row>37</xdr:row>
      <xdr:rowOff>92202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33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83329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426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170053</xdr:rowOff>
    </xdr:from>
    <xdr:to>
      <xdr:col>10</xdr:col>
      <xdr:colOff>165100</xdr:colOff>
      <xdr:row>37</xdr:row>
      <xdr:rowOff>100203</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342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91330</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434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33084</xdr:rowOff>
    </xdr:from>
    <xdr:to>
      <xdr:col>6</xdr:col>
      <xdr:colOff>38100</xdr:colOff>
      <xdr:row>37</xdr:row>
      <xdr:rowOff>134684</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376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125810</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469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69493</xdr:rowOff>
    </xdr:from>
    <xdr:to>
      <xdr:col>24</xdr:col>
      <xdr:colOff>62865</xdr:colOff>
      <xdr:row>58</xdr:row>
      <xdr:rowOff>35340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13443"/>
          <a:ext cx="1270" cy="11659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39167</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83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35340</xdr:rowOff>
    </xdr:from>
    <xdr:to>
      <xdr:col>24</xdr:col>
      <xdr:colOff>152400</xdr:colOff>
      <xdr:row>58</xdr:row>
      <xdr:rowOff>35340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79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16170</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88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353,427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69493</xdr:rowOff>
    </xdr:from>
    <xdr:to>
      <xdr:col>24</xdr:col>
      <xdr:colOff>152400</xdr:colOff>
      <xdr:row>51</xdr:row>
      <xdr:rowOff>69493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13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143579</xdr:rowOff>
    </xdr:from>
    <xdr:to>
      <xdr:col>24</xdr:col>
      <xdr:colOff>63500</xdr:colOff>
      <xdr:row>55</xdr:row>
      <xdr:rowOff>40118</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401879"/>
          <a:ext cx="838200" cy="67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97034</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982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118607</xdr:rowOff>
    </xdr:from>
    <xdr:to>
      <xdr:col>24</xdr:col>
      <xdr:colOff>114300</xdr:colOff>
      <xdr:row>57</xdr:row>
      <xdr:rowOff>48757</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19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143579</xdr:rowOff>
    </xdr:from>
    <xdr:to>
      <xdr:col>19</xdr:col>
      <xdr:colOff>177800</xdr:colOff>
      <xdr:row>55</xdr:row>
      <xdr:rowOff>55350</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401879"/>
          <a:ext cx="889000" cy="83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151936</xdr:rowOff>
    </xdr:from>
    <xdr:to>
      <xdr:col>20</xdr:col>
      <xdr:colOff>38100</xdr:colOff>
      <xdr:row>57</xdr:row>
      <xdr:rowOff>82086</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53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73213</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845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55350</xdr:rowOff>
    </xdr:from>
    <xdr:to>
      <xdr:col>15</xdr:col>
      <xdr:colOff>50800</xdr:colOff>
      <xdr:row>55</xdr:row>
      <xdr:rowOff>109510</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485100"/>
          <a:ext cx="889000" cy="54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151769</xdr:rowOff>
    </xdr:from>
    <xdr:to>
      <xdr:col>15</xdr:col>
      <xdr:colOff>101600</xdr:colOff>
      <xdr:row>57</xdr:row>
      <xdr:rowOff>81919</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52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73046</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84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125687</xdr:rowOff>
    </xdr:from>
    <xdr:to>
      <xdr:col>10</xdr:col>
      <xdr:colOff>114300</xdr:colOff>
      <xdr:row>55</xdr:row>
      <xdr:rowOff>109510</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383987"/>
          <a:ext cx="889000" cy="155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166258</xdr:rowOff>
    </xdr:from>
    <xdr:to>
      <xdr:col>10</xdr:col>
      <xdr:colOff>165100</xdr:colOff>
      <xdr:row>57</xdr:row>
      <xdr:rowOff>96408</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67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87535</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860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71187</xdr:rowOff>
    </xdr:from>
    <xdr:to>
      <xdr:col>6</xdr:col>
      <xdr:colOff>38100</xdr:colOff>
      <xdr:row>55</xdr:row>
      <xdr:rowOff>1337</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329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17864</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1047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160768</xdr:rowOff>
    </xdr:from>
    <xdr:to>
      <xdr:col>24</xdr:col>
      <xdr:colOff>114300</xdr:colOff>
      <xdr:row>55</xdr:row>
      <xdr:rowOff>90918</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419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12195</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270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92779</xdr:rowOff>
    </xdr:from>
    <xdr:to>
      <xdr:col>20</xdr:col>
      <xdr:colOff>38100</xdr:colOff>
      <xdr:row>55</xdr:row>
      <xdr:rowOff>22929</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351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39456</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91263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4550</xdr:rowOff>
    </xdr:from>
    <xdr:to>
      <xdr:col>15</xdr:col>
      <xdr:colOff>101600</xdr:colOff>
      <xdr:row>55</xdr:row>
      <xdr:rowOff>106150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43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122677</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209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58710</xdr:rowOff>
    </xdr:from>
    <xdr:to>
      <xdr:col>10</xdr:col>
      <xdr:colOff>165100</xdr:colOff>
      <xdr:row>55</xdr:row>
      <xdr:rowOff>160310</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48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5387</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263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74887</xdr:rowOff>
    </xdr:from>
    <xdr:to>
      <xdr:col>6</xdr:col>
      <xdr:colOff>38100</xdr:colOff>
      <xdr:row>55</xdr:row>
      <xdr:rowOff>5037</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333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167614</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425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47988</xdr:rowOff>
    </xdr:from>
    <xdr:to>
      <xdr:col>24</xdr:col>
      <xdr:colOff>62865</xdr:colOff>
      <xdr:row>79</xdr:row>
      <xdr:rowOff>60398</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220938"/>
          <a:ext cx="1270" cy="1384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64225</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608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153,535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60398</xdr:rowOff>
    </xdr:from>
    <xdr:to>
      <xdr:col>24</xdr:col>
      <xdr:colOff>152400</xdr:colOff>
      <xdr:row>79</xdr:row>
      <xdr:rowOff>60398</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604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166115</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96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280,675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47988</xdr:rowOff>
    </xdr:from>
    <xdr:to>
      <xdr:col>24</xdr:col>
      <xdr:colOff>152400</xdr:colOff>
      <xdr:row>71</xdr:row>
      <xdr:rowOff>47988</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22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130784</xdr:rowOff>
    </xdr:from>
    <xdr:to>
      <xdr:col>24</xdr:col>
      <xdr:colOff>63500</xdr:colOff>
      <xdr:row>76</xdr:row>
      <xdr:rowOff>126267</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989534"/>
          <a:ext cx="838200" cy="166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65389</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0955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86962</xdr:rowOff>
    </xdr:from>
    <xdr:to>
      <xdr:col>24</xdr:col>
      <xdr:colOff>114300</xdr:colOff>
      <xdr:row>77</xdr:row>
      <xdr:rowOff>17112</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17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126267</xdr:rowOff>
    </xdr:from>
    <xdr:to>
      <xdr:col>19</xdr:col>
      <xdr:colOff>177800</xdr:colOff>
      <xdr:row>77</xdr:row>
      <xdr:rowOff>113466</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156467"/>
          <a:ext cx="889000" cy="158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26873</xdr:rowOff>
    </xdr:from>
    <xdr:to>
      <xdr:col>20</xdr:col>
      <xdr:colOff>38100</xdr:colOff>
      <xdr:row>77</xdr:row>
      <xdr:rowOff>128473</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28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119600</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321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156094</xdr:rowOff>
    </xdr:from>
    <xdr:to>
      <xdr:col>15</xdr:col>
      <xdr:colOff>50800</xdr:colOff>
      <xdr:row>77</xdr:row>
      <xdr:rowOff>113466</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2019300" y="13186294"/>
          <a:ext cx="889000" cy="128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146779</xdr:rowOff>
    </xdr:from>
    <xdr:to>
      <xdr:col>15</xdr:col>
      <xdr:colOff>101600</xdr:colOff>
      <xdr:row>78</xdr:row>
      <xdr:rowOff>76929</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34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68056</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441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156094</xdr:rowOff>
    </xdr:from>
    <xdr:to>
      <xdr:col>10</xdr:col>
      <xdr:colOff>114300</xdr:colOff>
      <xdr:row>78</xdr:row>
      <xdr:rowOff>40934</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186294"/>
          <a:ext cx="889000" cy="227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44715</xdr:rowOff>
    </xdr:from>
    <xdr:to>
      <xdr:col>10</xdr:col>
      <xdr:colOff>165100</xdr:colOff>
      <xdr:row>77</xdr:row>
      <xdr:rowOff>146315</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4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137442</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339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154519</xdr:rowOff>
    </xdr:from>
    <xdr:to>
      <xdr:col>6</xdr:col>
      <xdr:colOff>38100</xdr:colOff>
      <xdr:row>76</xdr:row>
      <xdr:rowOff>84669</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01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101196</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2788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79984</xdr:rowOff>
    </xdr:from>
    <xdr:to>
      <xdr:col>24</xdr:col>
      <xdr:colOff>114300</xdr:colOff>
      <xdr:row>76</xdr:row>
      <xdr:rowOff>10134</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938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102861</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790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75467</xdr:rowOff>
    </xdr:from>
    <xdr:to>
      <xdr:col>20</xdr:col>
      <xdr:colOff>38100</xdr:colOff>
      <xdr:row>77</xdr:row>
      <xdr:rowOff>5617</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105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22144</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880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62666</xdr:rowOff>
    </xdr:from>
    <xdr:to>
      <xdr:col>15</xdr:col>
      <xdr:colOff>101600</xdr:colOff>
      <xdr:row>77</xdr:row>
      <xdr:rowOff>164266</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264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9343</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039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105294</xdr:rowOff>
    </xdr:from>
    <xdr:to>
      <xdr:col>10</xdr:col>
      <xdr:colOff>165100</xdr:colOff>
      <xdr:row>77</xdr:row>
      <xdr:rowOff>35444</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135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51971</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910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161584</xdr:rowOff>
    </xdr:from>
    <xdr:to>
      <xdr:col>6</xdr:col>
      <xdr:colOff>38100</xdr:colOff>
      <xdr:row>78</xdr:row>
      <xdr:rowOff>91734</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363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82861</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4559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122162</xdr:rowOff>
    </xdr:from>
    <xdr:to>
      <xdr:col>24</xdr:col>
      <xdr:colOff>62865</xdr:colOff>
      <xdr:row>99</xdr:row>
      <xdr:rowOff>37236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381212"/>
          <a:ext cx="1270" cy="16295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41063</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7014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37236</xdr:rowOff>
    </xdr:from>
    <xdr:to>
      <xdr:col>24</xdr:col>
      <xdr:colOff>152400</xdr:colOff>
      <xdr:row>99</xdr:row>
      <xdr:rowOff>37236</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7010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68839</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156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158,881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122162</xdr:rowOff>
    </xdr:from>
    <xdr:to>
      <xdr:col>24</xdr:col>
      <xdr:colOff>152400</xdr:colOff>
      <xdr:row>89</xdr:row>
      <xdr:rowOff>122162</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381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46470</xdr:rowOff>
    </xdr:from>
    <xdr:to>
      <xdr:col>24</xdr:col>
      <xdr:colOff>63500</xdr:colOff>
      <xdr:row>94</xdr:row>
      <xdr:rowOff>1143</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3797300" y="15819870"/>
          <a:ext cx="838200" cy="297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112323</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5715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133896</xdr:rowOff>
    </xdr:from>
    <xdr:to>
      <xdr:col>24</xdr:col>
      <xdr:colOff>114300</xdr:colOff>
      <xdr:row>97</xdr:row>
      <xdr:rowOff>64046</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593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1143</xdr:rowOff>
    </xdr:from>
    <xdr:to>
      <xdr:col>19</xdr:col>
      <xdr:colOff>177800</xdr:colOff>
      <xdr:row>95</xdr:row>
      <xdr:rowOff>31965</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6117443"/>
          <a:ext cx="889000" cy="202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12725</xdr:rowOff>
    </xdr:from>
    <xdr:to>
      <xdr:col>20</xdr:col>
      <xdr:colOff>38100</xdr:colOff>
      <xdr:row>97</xdr:row>
      <xdr:rowOff>114325</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64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105452</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736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2617</xdr:rowOff>
    </xdr:from>
    <xdr:to>
      <xdr:col>15</xdr:col>
      <xdr:colOff>50800</xdr:colOff>
      <xdr:row>95</xdr:row>
      <xdr:rowOff>31965</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a:off x="2019300" y="15947467"/>
          <a:ext cx="889000" cy="372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154953</xdr:rowOff>
    </xdr:from>
    <xdr:to>
      <xdr:col>15</xdr:col>
      <xdr:colOff>101600</xdr:colOff>
      <xdr:row>97</xdr:row>
      <xdr:rowOff>85103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614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76230</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706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2617</xdr:rowOff>
    </xdr:from>
    <xdr:to>
      <xdr:col>10</xdr:col>
      <xdr:colOff>114300</xdr:colOff>
      <xdr:row>95</xdr:row>
      <xdr:rowOff>63805</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5947467"/>
          <a:ext cx="889000" cy="404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7696</xdr:rowOff>
    </xdr:from>
    <xdr:to>
      <xdr:col>10</xdr:col>
      <xdr:colOff>165100</xdr:colOff>
      <xdr:row>97</xdr:row>
      <xdr:rowOff>109296</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638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100423</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731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89852</xdr:rowOff>
    </xdr:from>
    <xdr:to>
      <xdr:col>6</xdr:col>
      <xdr:colOff>38100</xdr:colOff>
      <xdr:row>97</xdr:row>
      <xdr:rowOff>20002</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549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11129</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641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91</xdr:row>
      <xdr:rowOff>167120</xdr:rowOff>
    </xdr:from>
    <xdr:to>
      <xdr:col>24</xdr:col>
      <xdr:colOff>114300</xdr:colOff>
      <xdr:row>92</xdr:row>
      <xdr:rowOff>97270</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576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18547</xdr:rowOff>
    </xdr:from>
    <xdr:ext cx="599010"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5620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121793</xdr:rowOff>
    </xdr:from>
    <xdr:to>
      <xdr:col>20</xdr:col>
      <xdr:colOff>38100</xdr:colOff>
      <xdr:row>94</xdr:row>
      <xdr:rowOff>51943</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06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68470</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497795" y="158418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152615</xdr:rowOff>
    </xdr:from>
    <xdr:to>
      <xdr:col>15</xdr:col>
      <xdr:colOff>101600</xdr:colOff>
      <xdr:row>95</xdr:row>
      <xdr:rowOff>82765</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26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99292</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044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92</xdr:row>
      <xdr:rowOff>123267</xdr:rowOff>
    </xdr:from>
    <xdr:to>
      <xdr:col>10</xdr:col>
      <xdr:colOff>165100</xdr:colOff>
      <xdr:row>93</xdr:row>
      <xdr:rowOff>53417</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5896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91</xdr:row>
      <xdr:rowOff>69944</xdr:rowOff>
    </xdr:from>
    <xdr:ext cx="599010"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19795" y="15671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13005</xdr:rowOff>
    </xdr:from>
    <xdr:to>
      <xdr:col>6</xdr:col>
      <xdr:colOff>38100</xdr:colOff>
      <xdr:row>95</xdr:row>
      <xdr:rowOff>114605</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300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131132</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075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15929</xdr:rowOff>
    </xdr:from>
    <xdr:to>
      <xdr:col>54</xdr:col>
      <xdr:colOff>189865</xdr:colOff>
      <xdr:row>39</xdr:row>
      <xdr:rowOff>98878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159429"/>
          <a:ext cx="1270" cy="1625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134056</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4934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4,979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15929</xdr:rowOff>
    </xdr:from>
    <xdr:to>
      <xdr:col>55</xdr:col>
      <xdr:colOff>88900</xdr:colOff>
      <xdr:row>30</xdr:row>
      <xdr:rowOff>15929</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159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156355</xdr:rowOff>
    </xdr:from>
    <xdr:to>
      <xdr:col>55</xdr:col>
      <xdr:colOff>0</xdr:colOff>
      <xdr:row>39</xdr:row>
      <xdr:rowOff>3193</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9639300" y="6671455"/>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89570</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26177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66693</xdr:rowOff>
    </xdr:from>
    <xdr:to>
      <xdr:col>55</xdr:col>
      <xdr:colOff>50800</xdr:colOff>
      <xdr:row>37</xdr:row>
      <xdr:rowOff>168294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41034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3193</xdr:rowOff>
    </xdr:from>
    <xdr:to>
      <xdr:col>50</xdr:col>
      <xdr:colOff>114300</xdr:colOff>
      <xdr:row>39</xdr:row>
      <xdr:rowOff>7112</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8750300" y="6689743"/>
          <a:ext cx="889000" cy="3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77796</xdr:rowOff>
    </xdr:from>
    <xdr:to>
      <xdr:col>50</xdr:col>
      <xdr:colOff>165100</xdr:colOff>
      <xdr:row>38</xdr:row>
      <xdr:rowOff>7947</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42144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24473</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1966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7112</xdr:rowOff>
    </xdr:from>
    <xdr:to>
      <xdr:col>45</xdr:col>
      <xdr:colOff>177800</xdr:colOff>
      <xdr:row>39</xdr:row>
      <xdr:rowOff>13970</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7861300" y="6693662"/>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95431</xdr:rowOff>
    </xdr:from>
    <xdr:to>
      <xdr:col>46</xdr:col>
      <xdr:colOff>38100</xdr:colOff>
      <xdr:row>38</xdr:row>
      <xdr:rowOff>25581</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43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42108</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2143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13970</xdr:rowOff>
    </xdr:from>
    <xdr:to>
      <xdr:col>41</xdr:col>
      <xdr:colOff>50800</xdr:colOff>
      <xdr:row>39</xdr:row>
      <xdr:rowOff>17235</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flipV="1">
          <a:off x="6972300" y="6700520"/>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70612</xdr:rowOff>
    </xdr:from>
    <xdr:to>
      <xdr:col>41</xdr:col>
      <xdr:colOff>101600</xdr:colOff>
      <xdr:row>38</xdr:row>
      <xdr:rowOff>762</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17289</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1894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138866</xdr:rowOff>
    </xdr:from>
    <xdr:to>
      <xdr:col>36</xdr:col>
      <xdr:colOff>165100</xdr:colOff>
      <xdr:row>38</xdr:row>
      <xdr:rowOff>69016</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482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85543</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2577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105555</xdr:rowOff>
    </xdr:from>
    <xdr:to>
      <xdr:col>55</xdr:col>
      <xdr:colOff>50800</xdr:colOff>
      <xdr:row>39</xdr:row>
      <xdr:rowOff>35705</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620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20482</xdr:rowOff>
    </xdr:from>
    <xdr:ext cx="378565"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5355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123843</xdr:rowOff>
    </xdr:from>
    <xdr:to>
      <xdr:col>50</xdr:col>
      <xdr:colOff>165100</xdr:colOff>
      <xdr:row>39</xdr:row>
      <xdr:rowOff>53993</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638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45120</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50017" y="6731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127762</xdr:rowOff>
    </xdr:from>
    <xdr:to>
      <xdr:col>46</xdr:col>
      <xdr:colOff>38100</xdr:colOff>
      <xdr:row>39</xdr:row>
      <xdr:rowOff>57912</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642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49039</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61017" y="67355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134620</xdr:rowOff>
    </xdr:from>
    <xdr:to>
      <xdr:col>41</xdr:col>
      <xdr:colOff>101600</xdr:colOff>
      <xdr:row>39</xdr:row>
      <xdr:rowOff>64770</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64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55897</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72017" y="67424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137885</xdr:rowOff>
    </xdr:from>
    <xdr:to>
      <xdr:col>36</xdr:col>
      <xdr:colOff>165100</xdr:colOff>
      <xdr:row>39</xdr:row>
      <xdr:rowOff>68035</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652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59162</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83017" y="67457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149072</xdr:rowOff>
    </xdr:from>
    <xdr:to>
      <xdr:col>54</xdr:col>
      <xdr:colOff>189865</xdr:colOff>
      <xdr:row>59</xdr:row>
      <xdr:rowOff>27019</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893022"/>
          <a:ext cx="1270" cy="12495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30846</xdr:rowOff>
    </xdr:from>
    <xdr:ext cx="378565"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463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27019</xdr:rowOff>
    </xdr:from>
    <xdr:to>
      <xdr:col>55</xdr:col>
      <xdr:colOff>88900</xdr:colOff>
      <xdr:row>59</xdr:row>
      <xdr:rowOff>27019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42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95749</xdr:rowOff>
    </xdr:from>
    <xdr:ext cx="534377"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668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66,508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149072</xdr:rowOff>
    </xdr:from>
    <xdr:to>
      <xdr:col>55</xdr:col>
      <xdr:colOff>88900</xdr:colOff>
      <xdr:row>51</xdr:row>
      <xdr:rowOff>149072</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893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52</xdr:row>
      <xdr:rowOff>79140</xdr:rowOff>
    </xdr:from>
    <xdr:to>
      <xdr:col>55</xdr:col>
      <xdr:colOff>0</xdr:colOff>
      <xdr:row>53</xdr:row>
      <xdr:rowOff>140005</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9639300" y="8994540"/>
          <a:ext cx="838200" cy="232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75785</xdr:rowOff>
    </xdr:from>
    <xdr:ext cx="534377"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676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97358</xdr:rowOff>
    </xdr:from>
    <xdr:to>
      <xdr:col>55</xdr:col>
      <xdr:colOff>50800</xdr:colOff>
      <xdr:row>57</xdr:row>
      <xdr:rowOff>27508</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698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52</xdr:row>
      <xdr:rowOff>79140</xdr:rowOff>
    </xdr:from>
    <xdr:to>
      <xdr:col>50</xdr:col>
      <xdr:colOff>114300</xdr:colOff>
      <xdr:row>53</xdr:row>
      <xdr:rowOff>1892</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8750300" y="8994540"/>
          <a:ext cx="889000" cy="94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87890</xdr:rowOff>
    </xdr:from>
    <xdr:to>
      <xdr:col>50</xdr:col>
      <xdr:colOff>165100</xdr:colOff>
      <xdr:row>57</xdr:row>
      <xdr:rowOff>18040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9167</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372111" y="9781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1892</xdr:rowOff>
    </xdr:from>
    <xdr:to>
      <xdr:col>45</xdr:col>
      <xdr:colOff>177800</xdr:colOff>
      <xdr:row>53</xdr:row>
      <xdr:rowOff>164732</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7861300" y="9088742"/>
          <a:ext cx="889000" cy="162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94444</xdr:rowOff>
    </xdr:from>
    <xdr:to>
      <xdr:col>46</xdr:col>
      <xdr:colOff>38100</xdr:colOff>
      <xdr:row>57</xdr:row>
      <xdr:rowOff>24594</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69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15721</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483111" y="9788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126022</xdr:rowOff>
    </xdr:from>
    <xdr:to>
      <xdr:col>41</xdr:col>
      <xdr:colOff>50800</xdr:colOff>
      <xdr:row>53</xdr:row>
      <xdr:rowOff>164732</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a:off x="6972300" y="9212872"/>
          <a:ext cx="889000" cy="38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113627</xdr:rowOff>
    </xdr:from>
    <xdr:to>
      <xdr:col>41</xdr:col>
      <xdr:colOff>101600</xdr:colOff>
      <xdr:row>57</xdr:row>
      <xdr:rowOff>43777</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714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34904</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594111" y="9807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143345</xdr:rowOff>
    </xdr:from>
    <xdr:to>
      <xdr:col>36</xdr:col>
      <xdr:colOff>165100</xdr:colOff>
      <xdr:row>57</xdr:row>
      <xdr:rowOff>73495</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744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64622</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05111" y="9837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89205</xdr:rowOff>
    </xdr:from>
    <xdr:to>
      <xdr:col>55</xdr:col>
      <xdr:colOff>50800</xdr:colOff>
      <xdr:row>54</xdr:row>
      <xdr:rowOff>19355</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9176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112082</xdr:rowOff>
    </xdr:from>
    <xdr:ext cx="534377"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9027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52</xdr:row>
      <xdr:rowOff>28340</xdr:rowOff>
    </xdr:from>
    <xdr:to>
      <xdr:col>50</xdr:col>
      <xdr:colOff>165100</xdr:colOff>
      <xdr:row>52</xdr:row>
      <xdr:rowOff>129940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8943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50</xdr:row>
      <xdr:rowOff>146467</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372111" y="8718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52</xdr:row>
      <xdr:rowOff>122542</xdr:rowOff>
    </xdr:from>
    <xdr:to>
      <xdr:col>46</xdr:col>
      <xdr:colOff>38100</xdr:colOff>
      <xdr:row>53</xdr:row>
      <xdr:rowOff>52692</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9037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51</xdr:row>
      <xdr:rowOff>69219</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483111" y="8813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113932</xdr:rowOff>
    </xdr:from>
    <xdr:to>
      <xdr:col>41</xdr:col>
      <xdr:colOff>101600</xdr:colOff>
      <xdr:row>54</xdr:row>
      <xdr:rowOff>44082</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9200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60609</xdr:rowOff>
    </xdr:from>
    <xdr:ext cx="534377"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594111" y="8976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75222</xdr:rowOff>
    </xdr:from>
    <xdr:to>
      <xdr:col>36</xdr:col>
      <xdr:colOff>165100</xdr:colOff>
      <xdr:row>54</xdr:row>
      <xdr:rowOff>5372</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916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21899</xdr:rowOff>
    </xdr:from>
    <xdr:ext cx="534377"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705111" y="8937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商工費グラフ枠">
          <a:extLst>
            <a:ext uri="{FF2B5EF4-FFF2-40B4-BE49-F238E27FC236}">
              <a16:creationId xmlns:a16="http://schemas.microsoft.com/office/drawing/2014/main" id="{00000000-0008-0000-07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149244</xdr:rowOff>
    </xdr:from>
    <xdr:to>
      <xdr:col>54</xdr:col>
      <xdr:colOff>189865</xdr:colOff>
      <xdr:row>78</xdr:row>
      <xdr:rowOff>169360</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10475595" y="12322194"/>
          <a:ext cx="1270" cy="1220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1737</xdr:rowOff>
    </xdr:from>
    <xdr:ext cx="469744" cy="259045"/>
    <xdr:sp macro="" textlink="">
      <xdr:nvSpPr>
        <xdr:cNvPr id="405" name="商工費最小値テキスト">
          <a:extLst>
            <a:ext uri="{FF2B5EF4-FFF2-40B4-BE49-F238E27FC236}">
              <a16:creationId xmlns:a16="http://schemas.microsoft.com/office/drawing/2014/main" id="{00000000-0008-0000-0700-000095010000}"/>
            </a:ext>
          </a:extLst>
        </xdr:cNvPr>
        <xdr:cNvSpPr txBox="1"/>
      </xdr:nvSpPr>
      <xdr:spPr>
        <a:xfrm>
          <a:off x="10528300" y="13546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169360</xdr:rowOff>
    </xdr:from>
    <xdr:to>
      <xdr:col>55</xdr:col>
      <xdr:colOff>88900</xdr:colOff>
      <xdr:row>78</xdr:row>
      <xdr:rowOff>169360</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354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95921</xdr:rowOff>
    </xdr:from>
    <xdr:ext cx="534377" cy="259045"/>
    <xdr:sp macro="" textlink="">
      <xdr:nvSpPr>
        <xdr:cNvPr id="407" name="商工費最大値テキスト">
          <a:extLst>
            <a:ext uri="{FF2B5EF4-FFF2-40B4-BE49-F238E27FC236}">
              <a16:creationId xmlns:a16="http://schemas.microsoft.com/office/drawing/2014/main" id="{00000000-0008-0000-0700-000097010000}"/>
            </a:ext>
          </a:extLst>
        </xdr:cNvPr>
        <xdr:cNvSpPr txBox="1"/>
      </xdr:nvSpPr>
      <xdr:spPr>
        <a:xfrm>
          <a:off x="10528300" y="12097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66,499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149244</xdr:rowOff>
    </xdr:from>
    <xdr:to>
      <xdr:col>55</xdr:col>
      <xdr:colOff>88900</xdr:colOff>
      <xdr:row>71</xdr:row>
      <xdr:rowOff>149244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10388600" y="12322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75254</xdr:rowOff>
    </xdr:from>
    <xdr:to>
      <xdr:col>55</xdr:col>
      <xdr:colOff>0</xdr:colOff>
      <xdr:row>75</xdr:row>
      <xdr:rowOff>130670</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9639300" y="12934004"/>
          <a:ext cx="838200" cy="55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140250</xdr:rowOff>
    </xdr:from>
    <xdr:ext cx="534377" cy="259045"/>
    <xdr:sp macro="" textlink="">
      <xdr:nvSpPr>
        <xdr:cNvPr id="410" name="商工費平均値テキスト">
          <a:extLst>
            <a:ext uri="{FF2B5EF4-FFF2-40B4-BE49-F238E27FC236}">
              <a16:creationId xmlns:a16="http://schemas.microsoft.com/office/drawing/2014/main" id="{00000000-0008-0000-0700-00009A010000}"/>
            </a:ext>
          </a:extLst>
        </xdr:cNvPr>
        <xdr:cNvSpPr txBox="1"/>
      </xdr:nvSpPr>
      <xdr:spPr>
        <a:xfrm>
          <a:off x="10528300" y="13170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161823</xdr:rowOff>
    </xdr:from>
    <xdr:to>
      <xdr:col>55</xdr:col>
      <xdr:colOff>50800</xdr:colOff>
      <xdr:row>77</xdr:row>
      <xdr:rowOff>91973</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10426700" y="1319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141357</xdr:rowOff>
    </xdr:from>
    <xdr:to>
      <xdr:col>50</xdr:col>
      <xdr:colOff>114300</xdr:colOff>
      <xdr:row>75</xdr:row>
      <xdr:rowOff>130670</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8750300" y="12828657"/>
          <a:ext cx="889000" cy="160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130696</xdr:rowOff>
    </xdr:from>
    <xdr:to>
      <xdr:col>50</xdr:col>
      <xdr:colOff>165100</xdr:colOff>
      <xdr:row>77</xdr:row>
      <xdr:rowOff>60846</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9588500" y="1316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51973</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372111" y="13253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112440</xdr:rowOff>
    </xdr:from>
    <xdr:to>
      <xdr:col>45</xdr:col>
      <xdr:colOff>177800</xdr:colOff>
      <xdr:row>74</xdr:row>
      <xdr:rowOff>141357</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a:off x="7861300" y="12799740"/>
          <a:ext cx="889000" cy="28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83356</xdr:rowOff>
    </xdr:from>
    <xdr:to>
      <xdr:col>46</xdr:col>
      <xdr:colOff>38100</xdr:colOff>
      <xdr:row>77</xdr:row>
      <xdr:rowOff>13506</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8699500" y="1311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4633</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483111" y="13206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29781</xdr:rowOff>
    </xdr:from>
    <xdr:to>
      <xdr:col>41</xdr:col>
      <xdr:colOff>50800</xdr:colOff>
      <xdr:row>74</xdr:row>
      <xdr:rowOff>112440</xdr:rowOff>
    </xdr:to>
    <xdr:cxnSp macro="">
      <xdr:nvCxnSpPr>
        <xdr:cNvPr id="418" name="直線コネクタ 417">
          <a:extLst>
            <a:ext uri="{FF2B5EF4-FFF2-40B4-BE49-F238E27FC236}">
              <a16:creationId xmlns:a16="http://schemas.microsoft.com/office/drawing/2014/main" id="{00000000-0008-0000-0700-0000A2010000}"/>
            </a:ext>
          </a:extLst>
        </xdr:cNvPr>
        <xdr:cNvCxnSpPr/>
      </xdr:nvCxnSpPr>
      <xdr:spPr>
        <a:xfrm>
          <a:off x="6972300" y="12717081"/>
          <a:ext cx="889000" cy="82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87319</xdr:rowOff>
    </xdr:from>
    <xdr:to>
      <xdr:col>41</xdr:col>
      <xdr:colOff>101600</xdr:colOff>
      <xdr:row>77</xdr:row>
      <xdr:rowOff>17469</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7810500" y="13117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8596</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594111" y="13210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120180</xdr:rowOff>
    </xdr:from>
    <xdr:to>
      <xdr:col>36</xdr:col>
      <xdr:colOff>165100</xdr:colOff>
      <xdr:row>76</xdr:row>
      <xdr:rowOff>50330</xdr:rowOff>
    </xdr:to>
    <xdr:sp macro="" textlink="">
      <xdr:nvSpPr>
        <xdr:cNvPr id="421" name="フローチャート: 判断 420">
          <a:extLst>
            <a:ext uri="{FF2B5EF4-FFF2-40B4-BE49-F238E27FC236}">
              <a16:creationId xmlns:a16="http://schemas.microsoft.com/office/drawing/2014/main" id="{00000000-0008-0000-0700-0000A5010000}"/>
            </a:ext>
          </a:extLst>
        </xdr:cNvPr>
        <xdr:cNvSpPr/>
      </xdr:nvSpPr>
      <xdr:spPr>
        <a:xfrm>
          <a:off x="6921500" y="12978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41457</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05111" y="13071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24454</xdr:rowOff>
    </xdr:from>
    <xdr:to>
      <xdr:col>55</xdr:col>
      <xdr:colOff>50800</xdr:colOff>
      <xdr:row>75</xdr:row>
      <xdr:rowOff>126054</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10426700" y="12883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47331</xdr:rowOff>
    </xdr:from>
    <xdr:ext cx="534377" cy="259045"/>
    <xdr:sp macro="" textlink="">
      <xdr:nvSpPr>
        <xdr:cNvPr id="429" name="商工費該当値テキスト">
          <a:extLst>
            <a:ext uri="{FF2B5EF4-FFF2-40B4-BE49-F238E27FC236}">
              <a16:creationId xmlns:a16="http://schemas.microsoft.com/office/drawing/2014/main" id="{00000000-0008-0000-0700-0000AD010000}"/>
            </a:ext>
          </a:extLst>
        </xdr:cNvPr>
        <xdr:cNvSpPr txBox="1"/>
      </xdr:nvSpPr>
      <xdr:spPr>
        <a:xfrm>
          <a:off x="10528300" y="12734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79870</xdr:rowOff>
    </xdr:from>
    <xdr:to>
      <xdr:col>50</xdr:col>
      <xdr:colOff>165100</xdr:colOff>
      <xdr:row>76</xdr:row>
      <xdr:rowOff>10021</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9588500" y="1293862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26547</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9372111" y="12713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90557</xdr:rowOff>
    </xdr:from>
    <xdr:to>
      <xdr:col>46</xdr:col>
      <xdr:colOff>38100</xdr:colOff>
      <xdr:row>75</xdr:row>
      <xdr:rowOff>20707</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8699500" y="1277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37234</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8483111" y="12553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61640</xdr:rowOff>
    </xdr:from>
    <xdr:to>
      <xdr:col>41</xdr:col>
      <xdr:colOff>101600</xdr:colOff>
      <xdr:row>74</xdr:row>
      <xdr:rowOff>163240</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7810500" y="12748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8317</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7594111" y="12524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73</xdr:row>
      <xdr:rowOff>150431</xdr:rowOff>
    </xdr:from>
    <xdr:to>
      <xdr:col>36</xdr:col>
      <xdr:colOff>165100</xdr:colOff>
      <xdr:row>74</xdr:row>
      <xdr:rowOff>80581</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6921500" y="12666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72</xdr:row>
      <xdr:rowOff>97108</xdr:rowOff>
    </xdr:from>
    <xdr:ext cx="534377"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705111" y="12441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土木費グラフ枠">
          <a:extLst>
            <a:ext uri="{FF2B5EF4-FFF2-40B4-BE49-F238E27FC236}">
              <a16:creationId xmlns:a16="http://schemas.microsoft.com/office/drawing/2014/main" id="{00000000-0008-0000-07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153060</xdr:rowOff>
    </xdr:from>
    <xdr:to>
      <xdr:col>54</xdr:col>
      <xdr:colOff>189865</xdr:colOff>
      <xdr:row>99</xdr:row>
      <xdr:rowOff>116091</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10475595" y="15412110"/>
          <a:ext cx="1270" cy="16775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119918</xdr:rowOff>
    </xdr:from>
    <xdr:ext cx="534377" cy="259045"/>
    <xdr:sp macro="" textlink="">
      <xdr:nvSpPr>
        <xdr:cNvPr id="463" name="土木費最小値テキスト">
          <a:extLst>
            <a:ext uri="{FF2B5EF4-FFF2-40B4-BE49-F238E27FC236}">
              <a16:creationId xmlns:a16="http://schemas.microsoft.com/office/drawing/2014/main" id="{00000000-0008-0000-0700-0000CF010000}"/>
            </a:ext>
          </a:extLst>
        </xdr:cNvPr>
        <xdr:cNvSpPr txBox="1"/>
      </xdr:nvSpPr>
      <xdr:spPr>
        <a:xfrm>
          <a:off x="10528300" y="17093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116091</xdr:rowOff>
    </xdr:from>
    <xdr:to>
      <xdr:col>55</xdr:col>
      <xdr:colOff>88900</xdr:colOff>
      <xdr:row>99</xdr:row>
      <xdr:rowOff>116091</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7089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99737</xdr:rowOff>
    </xdr:from>
    <xdr:ext cx="599010" cy="259045"/>
    <xdr:sp macro="" textlink="">
      <xdr:nvSpPr>
        <xdr:cNvPr id="465" name="土木費最大値テキスト">
          <a:extLst>
            <a:ext uri="{FF2B5EF4-FFF2-40B4-BE49-F238E27FC236}">
              <a16:creationId xmlns:a16="http://schemas.microsoft.com/office/drawing/2014/main" id="{00000000-0008-0000-0700-0000D1010000}"/>
            </a:ext>
          </a:extLst>
        </xdr:cNvPr>
        <xdr:cNvSpPr txBox="1"/>
      </xdr:nvSpPr>
      <xdr:spPr>
        <a:xfrm>
          <a:off x="10528300" y="15187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156,448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153060</xdr:rowOff>
    </xdr:from>
    <xdr:to>
      <xdr:col>55</xdr:col>
      <xdr:colOff>88900</xdr:colOff>
      <xdr:row>89</xdr:row>
      <xdr:rowOff>153060</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5412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45949</xdr:rowOff>
    </xdr:from>
    <xdr:to>
      <xdr:col>55</xdr:col>
      <xdr:colOff>0</xdr:colOff>
      <xdr:row>95</xdr:row>
      <xdr:rowOff>71755</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9639300" y="16333699"/>
          <a:ext cx="838200" cy="25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85095</xdr:rowOff>
    </xdr:from>
    <xdr:ext cx="534377" cy="259045"/>
    <xdr:sp macro="" textlink="">
      <xdr:nvSpPr>
        <xdr:cNvPr id="468" name="土木費平均値テキスト">
          <a:extLst>
            <a:ext uri="{FF2B5EF4-FFF2-40B4-BE49-F238E27FC236}">
              <a16:creationId xmlns:a16="http://schemas.microsoft.com/office/drawing/2014/main" id="{00000000-0008-0000-0700-0000D4010000}"/>
            </a:ext>
          </a:extLst>
        </xdr:cNvPr>
        <xdr:cNvSpPr txBox="1"/>
      </xdr:nvSpPr>
      <xdr:spPr>
        <a:xfrm>
          <a:off x="10528300" y="165442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106668</xdr:rowOff>
    </xdr:from>
    <xdr:to>
      <xdr:col>55</xdr:col>
      <xdr:colOff>50800</xdr:colOff>
      <xdr:row>97</xdr:row>
      <xdr:rowOff>36818</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10426700" y="165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83756</xdr:rowOff>
    </xdr:from>
    <xdr:to>
      <xdr:col>50</xdr:col>
      <xdr:colOff>114300</xdr:colOff>
      <xdr:row>95</xdr:row>
      <xdr:rowOff>45949</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8750300" y="16200056"/>
          <a:ext cx="889000" cy="133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146659</xdr:rowOff>
    </xdr:from>
    <xdr:to>
      <xdr:col>50</xdr:col>
      <xdr:colOff>165100</xdr:colOff>
      <xdr:row>97</xdr:row>
      <xdr:rowOff>76809</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9588500" y="16605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67936</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372111" y="16698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83756</xdr:rowOff>
    </xdr:from>
    <xdr:to>
      <xdr:col>45</xdr:col>
      <xdr:colOff>177800</xdr:colOff>
      <xdr:row>94</xdr:row>
      <xdr:rowOff>137237</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7861300" y="16200056"/>
          <a:ext cx="889000" cy="53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127851</xdr:rowOff>
    </xdr:from>
    <xdr:to>
      <xdr:col>46</xdr:col>
      <xdr:colOff>38100</xdr:colOff>
      <xdr:row>97</xdr:row>
      <xdr:rowOff>58001</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8699500" y="1658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49128</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483111" y="16679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137237</xdr:rowOff>
    </xdr:from>
    <xdr:to>
      <xdr:col>41</xdr:col>
      <xdr:colOff>50800</xdr:colOff>
      <xdr:row>95</xdr:row>
      <xdr:rowOff>69748</xdr:rowOff>
    </xdr:to>
    <xdr:cxnSp macro="">
      <xdr:nvCxnSpPr>
        <xdr:cNvPr id="476" name="直線コネクタ 475">
          <a:extLst>
            <a:ext uri="{FF2B5EF4-FFF2-40B4-BE49-F238E27FC236}">
              <a16:creationId xmlns:a16="http://schemas.microsoft.com/office/drawing/2014/main" id="{00000000-0008-0000-0700-0000DC010000}"/>
            </a:ext>
          </a:extLst>
        </xdr:cNvPr>
        <xdr:cNvCxnSpPr/>
      </xdr:nvCxnSpPr>
      <xdr:spPr>
        <a:xfrm flipV="1">
          <a:off x="6972300" y="16253537"/>
          <a:ext cx="889000" cy="103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129984</xdr:rowOff>
    </xdr:from>
    <xdr:to>
      <xdr:col>41</xdr:col>
      <xdr:colOff>101600</xdr:colOff>
      <xdr:row>97</xdr:row>
      <xdr:rowOff>60134</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7810500" y="1658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51261</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681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99391</xdr:rowOff>
    </xdr:from>
    <xdr:to>
      <xdr:col>36</xdr:col>
      <xdr:colOff>165100</xdr:colOff>
      <xdr:row>97</xdr:row>
      <xdr:rowOff>29541</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6921500" y="1655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20668</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6651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20955</xdr:rowOff>
    </xdr:from>
    <xdr:to>
      <xdr:col>55</xdr:col>
      <xdr:colOff>50800</xdr:colOff>
      <xdr:row>95</xdr:row>
      <xdr:rowOff>122555</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10426700" y="16308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43832</xdr:rowOff>
    </xdr:from>
    <xdr:ext cx="534377" cy="259045"/>
    <xdr:sp macro="" textlink="">
      <xdr:nvSpPr>
        <xdr:cNvPr id="487" name="土木費該当値テキスト">
          <a:extLst>
            <a:ext uri="{FF2B5EF4-FFF2-40B4-BE49-F238E27FC236}">
              <a16:creationId xmlns:a16="http://schemas.microsoft.com/office/drawing/2014/main" id="{00000000-0008-0000-0700-0000E7010000}"/>
            </a:ext>
          </a:extLst>
        </xdr:cNvPr>
        <xdr:cNvSpPr txBox="1"/>
      </xdr:nvSpPr>
      <xdr:spPr>
        <a:xfrm>
          <a:off x="10528300" y="16160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166599</xdr:rowOff>
    </xdr:from>
    <xdr:to>
      <xdr:col>50</xdr:col>
      <xdr:colOff>165100</xdr:colOff>
      <xdr:row>95</xdr:row>
      <xdr:rowOff>96749</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9588500" y="16282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113276</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9372111" y="16058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32956</xdr:rowOff>
    </xdr:from>
    <xdr:to>
      <xdr:col>46</xdr:col>
      <xdr:colOff>38100</xdr:colOff>
      <xdr:row>94</xdr:row>
      <xdr:rowOff>134556</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8699500" y="1614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151083</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8483111" y="15924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86437</xdr:rowOff>
    </xdr:from>
    <xdr:to>
      <xdr:col>41</xdr:col>
      <xdr:colOff>101600</xdr:colOff>
      <xdr:row>95</xdr:row>
      <xdr:rowOff>16587</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7810500" y="16202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33114</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7594111" y="15977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18948</xdr:rowOff>
    </xdr:from>
    <xdr:to>
      <xdr:col>36</xdr:col>
      <xdr:colOff>165100</xdr:colOff>
      <xdr:row>95</xdr:row>
      <xdr:rowOff>120548</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6921500" y="16306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137075</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6705111" y="16081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消防費グラフ枠">
          <a:extLst>
            <a:ext uri="{FF2B5EF4-FFF2-40B4-BE49-F238E27FC236}">
              <a16:creationId xmlns:a16="http://schemas.microsoft.com/office/drawing/2014/main" id="{00000000-0008-0000-0700-000007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45022</xdr:rowOff>
    </xdr:from>
    <xdr:to>
      <xdr:col>85</xdr:col>
      <xdr:colOff>126364</xdr:colOff>
      <xdr:row>38</xdr:row>
      <xdr:rowOff>162217</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6317595" y="5359972"/>
          <a:ext cx="1269" cy="1317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166044</xdr:rowOff>
    </xdr:from>
    <xdr:ext cx="534377" cy="259045"/>
    <xdr:sp macro="" textlink="">
      <xdr:nvSpPr>
        <xdr:cNvPr id="521" name="消防費最小値テキスト">
          <a:extLst>
            <a:ext uri="{FF2B5EF4-FFF2-40B4-BE49-F238E27FC236}">
              <a16:creationId xmlns:a16="http://schemas.microsoft.com/office/drawing/2014/main" id="{00000000-0008-0000-0700-000009020000}"/>
            </a:ext>
          </a:extLst>
        </xdr:cNvPr>
        <xdr:cNvSpPr txBox="1"/>
      </xdr:nvSpPr>
      <xdr:spPr>
        <a:xfrm>
          <a:off x="16370300" y="6681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162217</xdr:rowOff>
    </xdr:from>
    <xdr:to>
      <xdr:col>86</xdr:col>
      <xdr:colOff>25400</xdr:colOff>
      <xdr:row>38</xdr:row>
      <xdr:rowOff>162217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6230600" y="6677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163149</xdr:rowOff>
    </xdr:from>
    <xdr:ext cx="534377" cy="259045"/>
    <xdr:sp macro="" textlink="">
      <xdr:nvSpPr>
        <xdr:cNvPr id="523" name="消防費最大値テキスト">
          <a:extLst>
            <a:ext uri="{FF2B5EF4-FFF2-40B4-BE49-F238E27FC236}">
              <a16:creationId xmlns:a16="http://schemas.microsoft.com/office/drawing/2014/main" id="{00000000-0008-0000-0700-00000B020000}"/>
            </a:ext>
          </a:extLst>
        </xdr:cNvPr>
        <xdr:cNvSpPr txBox="1"/>
      </xdr:nvSpPr>
      <xdr:spPr>
        <a:xfrm>
          <a:off x="16370300" y="5135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45,985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45022</xdr:rowOff>
    </xdr:from>
    <xdr:to>
      <xdr:col>86</xdr:col>
      <xdr:colOff>25400</xdr:colOff>
      <xdr:row>31</xdr:row>
      <xdr:rowOff>45022</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6230600" y="5359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31</xdr:row>
      <xdr:rowOff>72834</xdr:rowOff>
    </xdr:from>
    <xdr:to>
      <xdr:col>85</xdr:col>
      <xdr:colOff>127000</xdr:colOff>
      <xdr:row>33</xdr:row>
      <xdr:rowOff>77483</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5481300" y="5387784"/>
          <a:ext cx="838200" cy="347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120819</xdr:rowOff>
    </xdr:from>
    <xdr:ext cx="534377" cy="259045"/>
    <xdr:sp macro="" textlink="">
      <xdr:nvSpPr>
        <xdr:cNvPr id="526" name="消防費平均値テキスト">
          <a:extLst>
            <a:ext uri="{FF2B5EF4-FFF2-40B4-BE49-F238E27FC236}">
              <a16:creationId xmlns:a16="http://schemas.microsoft.com/office/drawing/2014/main" id="{00000000-0008-0000-0700-00000E020000}"/>
            </a:ext>
          </a:extLst>
        </xdr:cNvPr>
        <xdr:cNvSpPr txBox="1"/>
      </xdr:nvSpPr>
      <xdr:spPr>
        <a:xfrm>
          <a:off x="16370300" y="61215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142392</xdr:rowOff>
    </xdr:from>
    <xdr:to>
      <xdr:col>85</xdr:col>
      <xdr:colOff>177800</xdr:colOff>
      <xdr:row>36</xdr:row>
      <xdr:rowOff>72542</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6268700" y="614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31</xdr:row>
      <xdr:rowOff>18352</xdr:rowOff>
    </xdr:from>
    <xdr:to>
      <xdr:col>81</xdr:col>
      <xdr:colOff>50800</xdr:colOff>
      <xdr:row>33</xdr:row>
      <xdr:rowOff>77483</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4592300" y="5333302"/>
          <a:ext cx="889000" cy="402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20549</xdr:rowOff>
    </xdr:from>
    <xdr:to>
      <xdr:col>81</xdr:col>
      <xdr:colOff>101600</xdr:colOff>
      <xdr:row>36</xdr:row>
      <xdr:rowOff>122149</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5430500" y="6192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113276</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14111" y="6285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31</xdr:row>
      <xdr:rowOff>18352</xdr:rowOff>
    </xdr:from>
    <xdr:to>
      <xdr:col>76</xdr:col>
      <xdr:colOff>114300</xdr:colOff>
      <xdr:row>32</xdr:row>
      <xdr:rowOff>156388</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flipV="1">
          <a:off x="13703300" y="5333302"/>
          <a:ext cx="889000" cy="309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69812</xdr:rowOff>
    </xdr:from>
    <xdr:to>
      <xdr:col>76</xdr:col>
      <xdr:colOff>165100</xdr:colOff>
      <xdr:row>36</xdr:row>
      <xdr:rowOff>171412</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4541500" y="6242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162539</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325111" y="6334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32</xdr:row>
      <xdr:rowOff>156388</xdr:rowOff>
    </xdr:from>
    <xdr:to>
      <xdr:col>71</xdr:col>
      <xdr:colOff>177800</xdr:colOff>
      <xdr:row>34</xdr:row>
      <xdr:rowOff>73749</xdr:rowOff>
    </xdr:to>
    <xdr:cxnSp macro="">
      <xdr:nvCxnSpPr>
        <xdr:cNvPr id="534" name="直線コネクタ 533">
          <a:extLst>
            <a:ext uri="{FF2B5EF4-FFF2-40B4-BE49-F238E27FC236}">
              <a16:creationId xmlns:a16="http://schemas.microsoft.com/office/drawing/2014/main" id="{00000000-0008-0000-0700-000016020000}"/>
            </a:ext>
          </a:extLst>
        </xdr:cNvPr>
        <xdr:cNvCxnSpPr/>
      </xdr:nvCxnSpPr>
      <xdr:spPr>
        <a:xfrm flipV="1">
          <a:off x="12814300" y="5642788"/>
          <a:ext cx="889000" cy="260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70764</xdr:rowOff>
    </xdr:from>
    <xdr:to>
      <xdr:col>72</xdr:col>
      <xdr:colOff>38100</xdr:colOff>
      <xdr:row>37</xdr:row>
      <xdr:rowOff>914</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3652500" y="624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163491</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436111" y="6335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110007</xdr:rowOff>
    </xdr:from>
    <xdr:to>
      <xdr:col>67</xdr:col>
      <xdr:colOff>101600</xdr:colOff>
      <xdr:row>36</xdr:row>
      <xdr:rowOff>40157</xdr:rowOff>
    </xdr:to>
    <xdr:sp macro="" textlink="">
      <xdr:nvSpPr>
        <xdr:cNvPr id="537" name="フローチャート: 判断 536">
          <a:extLst>
            <a:ext uri="{FF2B5EF4-FFF2-40B4-BE49-F238E27FC236}">
              <a16:creationId xmlns:a16="http://schemas.microsoft.com/office/drawing/2014/main" id="{00000000-0008-0000-0700-000019020000}"/>
            </a:ext>
          </a:extLst>
        </xdr:cNvPr>
        <xdr:cNvSpPr/>
      </xdr:nvSpPr>
      <xdr:spPr>
        <a:xfrm>
          <a:off x="12763500" y="6110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31284</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547111" y="6203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31</xdr:row>
      <xdr:rowOff>22034</xdr:rowOff>
    </xdr:from>
    <xdr:to>
      <xdr:col>85</xdr:col>
      <xdr:colOff>177800</xdr:colOff>
      <xdr:row>31</xdr:row>
      <xdr:rowOff>123634</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6268700" y="5336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30</xdr:row>
      <xdr:rowOff>118698</xdr:rowOff>
    </xdr:from>
    <xdr:ext cx="534377" cy="259045"/>
    <xdr:sp macro="" textlink="">
      <xdr:nvSpPr>
        <xdr:cNvPr id="545" name="消防費該当値テキスト">
          <a:extLst>
            <a:ext uri="{FF2B5EF4-FFF2-40B4-BE49-F238E27FC236}">
              <a16:creationId xmlns:a16="http://schemas.microsoft.com/office/drawing/2014/main" id="{00000000-0008-0000-0700-000021020000}"/>
            </a:ext>
          </a:extLst>
        </xdr:cNvPr>
        <xdr:cNvSpPr txBox="1"/>
      </xdr:nvSpPr>
      <xdr:spPr>
        <a:xfrm>
          <a:off x="16370300" y="5262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26683</xdr:rowOff>
    </xdr:from>
    <xdr:to>
      <xdr:col>81</xdr:col>
      <xdr:colOff>101600</xdr:colOff>
      <xdr:row>33</xdr:row>
      <xdr:rowOff>128283</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5430500" y="5684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31</xdr:row>
      <xdr:rowOff>144810</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5214111" y="5459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30</xdr:row>
      <xdr:rowOff>139002</xdr:rowOff>
    </xdr:from>
    <xdr:to>
      <xdr:col>76</xdr:col>
      <xdr:colOff>165100</xdr:colOff>
      <xdr:row>31</xdr:row>
      <xdr:rowOff>69152</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4541500" y="5282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29</xdr:row>
      <xdr:rowOff>85679</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4325111" y="5057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32</xdr:row>
      <xdr:rowOff>105588</xdr:rowOff>
    </xdr:from>
    <xdr:to>
      <xdr:col>72</xdr:col>
      <xdr:colOff>38100</xdr:colOff>
      <xdr:row>33</xdr:row>
      <xdr:rowOff>35738</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3652500" y="5591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31</xdr:row>
      <xdr:rowOff>52265</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3436111" y="5367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22949</xdr:rowOff>
    </xdr:from>
    <xdr:to>
      <xdr:col>67</xdr:col>
      <xdr:colOff>101600</xdr:colOff>
      <xdr:row>34</xdr:row>
      <xdr:rowOff>124549</xdr:rowOff>
    </xdr:to>
    <xdr:sp macro="" textlink="">
      <xdr:nvSpPr>
        <xdr:cNvPr id="552" name="楕円 551">
          <a:extLst>
            <a:ext uri="{FF2B5EF4-FFF2-40B4-BE49-F238E27FC236}">
              <a16:creationId xmlns:a16="http://schemas.microsoft.com/office/drawing/2014/main" id="{00000000-0008-0000-0700-000028020000}"/>
            </a:ext>
          </a:extLst>
        </xdr:cNvPr>
        <xdr:cNvSpPr/>
      </xdr:nvSpPr>
      <xdr:spPr>
        <a:xfrm>
          <a:off x="12763500" y="5852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32</xdr:row>
      <xdr:rowOff>141076</xdr:rowOff>
    </xdr:from>
    <xdr:ext cx="534377"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547111" y="5627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9" name="教育費グラフ枠">
          <a:extLst>
            <a:ext uri="{FF2B5EF4-FFF2-40B4-BE49-F238E27FC236}">
              <a16:creationId xmlns:a16="http://schemas.microsoft.com/office/drawing/2014/main" id="{00000000-0008-0000-0700-00004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88102</xdr:rowOff>
    </xdr:from>
    <xdr:to>
      <xdr:col>85</xdr:col>
      <xdr:colOff>126364</xdr:colOff>
      <xdr:row>58</xdr:row>
      <xdr:rowOff>140440</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6317595" y="8660602"/>
          <a:ext cx="1269" cy="1423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144267</xdr:rowOff>
    </xdr:from>
    <xdr:ext cx="534377" cy="259045"/>
    <xdr:sp macro="" textlink="">
      <xdr:nvSpPr>
        <xdr:cNvPr id="581" name="教育費最小値テキスト">
          <a:extLst>
            <a:ext uri="{FF2B5EF4-FFF2-40B4-BE49-F238E27FC236}">
              <a16:creationId xmlns:a16="http://schemas.microsoft.com/office/drawing/2014/main" id="{00000000-0008-0000-0700-000045020000}"/>
            </a:ext>
          </a:extLst>
        </xdr:cNvPr>
        <xdr:cNvSpPr txBox="1"/>
      </xdr:nvSpPr>
      <xdr:spPr>
        <a:xfrm>
          <a:off x="16370300" y="10088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140440</xdr:rowOff>
    </xdr:from>
    <xdr:to>
      <xdr:col>86</xdr:col>
      <xdr:colOff>25400</xdr:colOff>
      <xdr:row>58</xdr:row>
      <xdr:rowOff>140440</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6230600" y="1008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34779</xdr:rowOff>
    </xdr:from>
    <xdr:ext cx="599010" cy="259045"/>
    <xdr:sp macro="" textlink="">
      <xdr:nvSpPr>
        <xdr:cNvPr id="583" name="教育費最大値テキスト">
          <a:extLst>
            <a:ext uri="{FF2B5EF4-FFF2-40B4-BE49-F238E27FC236}">
              <a16:creationId xmlns:a16="http://schemas.microsoft.com/office/drawing/2014/main" id="{00000000-0008-0000-0700-000047020000}"/>
            </a:ext>
          </a:extLst>
        </xdr:cNvPr>
        <xdr:cNvSpPr txBox="1"/>
      </xdr:nvSpPr>
      <xdr:spPr>
        <a:xfrm>
          <a:off x="16370300" y="8435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172,740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88102</xdr:rowOff>
    </xdr:from>
    <xdr:to>
      <xdr:col>86</xdr:col>
      <xdr:colOff>25400</xdr:colOff>
      <xdr:row>50</xdr:row>
      <xdr:rowOff>88102</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6230600" y="8660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72034</xdr:rowOff>
    </xdr:from>
    <xdr:to>
      <xdr:col>85</xdr:col>
      <xdr:colOff>127000</xdr:colOff>
      <xdr:row>57</xdr:row>
      <xdr:rowOff>154886</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5481300" y="9844684"/>
          <a:ext cx="838200" cy="82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134017</xdr:rowOff>
    </xdr:from>
    <xdr:ext cx="534377" cy="259045"/>
    <xdr:sp macro="" textlink="">
      <xdr:nvSpPr>
        <xdr:cNvPr id="586" name="教育費平均値テキスト">
          <a:extLst>
            <a:ext uri="{FF2B5EF4-FFF2-40B4-BE49-F238E27FC236}">
              <a16:creationId xmlns:a16="http://schemas.microsoft.com/office/drawing/2014/main" id="{00000000-0008-0000-0700-00004A020000}"/>
            </a:ext>
          </a:extLst>
        </xdr:cNvPr>
        <xdr:cNvSpPr txBox="1"/>
      </xdr:nvSpPr>
      <xdr:spPr>
        <a:xfrm>
          <a:off x="16370300" y="95637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111140</xdr:rowOff>
    </xdr:from>
    <xdr:to>
      <xdr:col>85</xdr:col>
      <xdr:colOff>177800</xdr:colOff>
      <xdr:row>57</xdr:row>
      <xdr:rowOff>41290</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6268700" y="9712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20861</xdr:rowOff>
    </xdr:from>
    <xdr:to>
      <xdr:col>81</xdr:col>
      <xdr:colOff>50800</xdr:colOff>
      <xdr:row>57</xdr:row>
      <xdr:rowOff>154886</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a:off x="14592300" y="9793511"/>
          <a:ext cx="889000" cy="134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24740</xdr:rowOff>
    </xdr:from>
    <xdr:to>
      <xdr:col>81</xdr:col>
      <xdr:colOff>101600</xdr:colOff>
      <xdr:row>57</xdr:row>
      <xdr:rowOff>126340</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5430500" y="9797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142867</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14111" y="9572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11836</xdr:rowOff>
    </xdr:from>
    <xdr:to>
      <xdr:col>76</xdr:col>
      <xdr:colOff>114300</xdr:colOff>
      <xdr:row>57</xdr:row>
      <xdr:rowOff>20861</xdr:rowOff>
    </xdr:to>
    <xdr:cxnSp macro="">
      <xdr:nvCxnSpPr>
        <xdr:cNvPr id="591" name="直線コネクタ 590">
          <a:extLst>
            <a:ext uri="{FF2B5EF4-FFF2-40B4-BE49-F238E27FC236}">
              <a16:creationId xmlns:a16="http://schemas.microsoft.com/office/drawing/2014/main" id="{00000000-0008-0000-0700-00004F020000}"/>
            </a:ext>
          </a:extLst>
        </xdr:cNvPr>
        <xdr:cNvCxnSpPr/>
      </xdr:nvCxnSpPr>
      <xdr:spPr>
        <a:xfrm>
          <a:off x="13703300" y="9613036"/>
          <a:ext cx="889000" cy="180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64636</xdr:rowOff>
    </xdr:from>
    <xdr:to>
      <xdr:col>76</xdr:col>
      <xdr:colOff>165100</xdr:colOff>
      <xdr:row>57</xdr:row>
      <xdr:rowOff>166236</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4541500" y="9837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157363</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325111" y="9930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11836</xdr:rowOff>
    </xdr:from>
    <xdr:to>
      <xdr:col>71</xdr:col>
      <xdr:colOff>177800</xdr:colOff>
      <xdr:row>57</xdr:row>
      <xdr:rowOff>112202</xdr:rowOff>
    </xdr:to>
    <xdr:cxnSp macro="">
      <xdr:nvCxnSpPr>
        <xdr:cNvPr id="594" name="直線コネクタ 593">
          <a:extLst>
            <a:ext uri="{FF2B5EF4-FFF2-40B4-BE49-F238E27FC236}">
              <a16:creationId xmlns:a16="http://schemas.microsoft.com/office/drawing/2014/main" id="{00000000-0008-0000-0700-000052020000}"/>
            </a:ext>
          </a:extLst>
        </xdr:cNvPr>
        <xdr:cNvCxnSpPr/>
      </xdr:nvCxnSpPr>
      <xdr:spPr>
        <a:xfrm flipV="1">
          <a:off x="12814300" y="9613036"/>
          <a:ext cx="889000" cy="271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60640</xdr:rowOff>
    </xdr:from>
    <xdr:to>
      <xdr:col>72</xdr:col>
      <xdr:colOff>38100</xdr:colOff>
      <xdr:row>57</xdr:row>
      <xdr:rowOff>162240</xdr:rowOff>
    </xdr:to>
    <xdr:sp macro="" textlink="">
      <xdr:nvSpPr>
        <xdr:cNvPr id="595" name="フローチャート: 判断 594">
          <a:extLst>
            <a:ext uri="{FF2B5EF4-FFF2-40B4-BE49-F238E27FC236}">
              <a16:creationId xmlns:a16="http://schemas.microsoft.com/office/drawing/2014/main" id="{00000000-0008-0000-0700-000053020000}"/>
            </a:ext>
          </a:extLst>
        </xdr:cNvPr>
        <xdr:cNvSpPr/>
      </xdr:nvSpPr>
      <xdr:spPr>
        <a:xfrm>
          <a:off x="13652500" y="983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153367</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436111" y="9926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29573</xdr:rowOff>
    </xdr:from>
    <xdr:to>
      <xdr:col>67</xdr:col>
      <xdr:colOff>101600</xdr:colOff>
      <xdr:row>57</xdr:row>
      <xdr:rowOff>131173</xdr:rowOff>
    </xdr:to>
    <xdr:sp macro="" textlink="">
      <xdr:nvSpPr>
        <xdr:cNvPr id="597" name="フローチャート: 判断 596">
          <a:extLst>
            <a:ext uri="{FF2B5EF4-FFF2-40B4-BE49-F238E27FC236}">
              <a16:creationId xmlns:a16="http://schemas.microsoft.com/office/drawing/2014/main" id="{00000000-0008-0000-0700-000055020000}"/>
            </a:ext>
          </a:extLst>
        </xdr:cNvPr>
        <xdr:cNvSpPr/>
      </xdr:nvSpPr>
      <xdr:spPr>
        <a:xfrm>
          <a:off x="12763500" y="9802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147700</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547111" y="9577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21234</xdr:rowOff>
    </xdr:from>
    <xdr:to>
      <xdr:col>85</xdr:col>
      <xdr:colOff>177800</xdr:colOff>
      <xdr:row>57</xdr:row>
      <xdr:rowOff>122834</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6268700" y="9793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171111</xdr:rowOff>
    </xdr:from>
    <xdr:ext cx="534377" cy="259045"/>
    <xdr:sp macro="" textlink="">
      <xdr:nvSpPr>
        <xdr:cNvPr id="605" name="教育費該当値テキスト">
          <a:extLst>
            <a:ext uri="{FF2B5EF4-FFF2-40B4-BE49-F238E27FC236}">
              <a16:creationId xmlns:a16="http://schemas.microsoft.com/office/drawing/2014/main" id="{00000000-0008-0000-0700-00005D020000}"/>
            </a:ext>
          </a:extLst>
        </xdr:cNvPr>
        <xdr:cNvSpPr txBox="1"/>
      </xdr:nvSpPr>
      <xdr:spPr>
        <a:xfrm>
          <a:off x="16370300" y="9772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104086</xdr:rowOff>
    </xdr:from>
    <xdr:to>
      <xdr:col>81</xdr:col>
      <xdr:colOff>101600</xdr:colOff>
      <xdr:row>58</xdr:row>
      <xdr:rowOff>34236</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5430500" y="9876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25363</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5214111" y="9969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141511</xdr:rowOff>
    </xdr:from>
    <xdr:to>
      <xdr:col>76</xdr:col>
      <xdr:colOff>165100</xdr:colOff>
      <xdr:row>57</xdr:row>
      <xdr:rowOff>71661</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4541500" y="9742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88188</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4325111" y="9517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132486</xdr:rowOff>
    </xdr:from>
    <xdr:to>
      <xdr:col>72</xdr:col>
      <xdr:colOff>38100</xdr:colOff>
      <xdr:row>56</xdr:row>
      <xdr:rowOff>62636</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3652500" y="9562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79163</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3436111" y="9337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61402</xdr:rowOff>
    </xdr:from>
    <xdr:to>
      <xdr:col>67</xdr:col>
      <xdr:colOff>101600</xdr:colOff>
      <xdr:row>57</xdr:row>
      <xdr:rowOff>163002</xdr:rowOff>
    </xdr:to>
    <xdr:sp macro="" textlink="">
      <xdr:nvSpPr>
        <xdr:cNvPr id="612" name="楕円 611">
          <a:extLst>
            <a:ext uri="{FF2B5EF4-FFF2-40B4-BE49-F238E27FC236}">
              <a16:creationId xmlns:a16="http://schemas.microsoft.com/office/drawing/2014/main" id="{00000000-0008-0000-0700-000064020000}"/>
            </a:ext>
          </a:extLst>
        </xdr:cNvPr>
        <xdr:cNvSpPr/>
      </xdr:nvSpPr>
      <xdr:spPr>
        <a:xfrm>
          <a:off x="12763500" y="9834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154129</xdr:rowOff>
    </xdr:from>
    <xdr:ext cx="534377"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547111" y="9926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52489</xdr:rowOff>
    </xdr:from>
    <xdr:to>
      <xdr:col>85</xdr:col>
      <xdr:colOff>126364</xdr:colOff>
      <xdr:row>79</xdr:row>
      <xdr:rowOff>44450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053989"/>
          <a:ext cx="1269" cy="1535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170616</xdr:rowOff>
    </xdr:from>
    <xdr:ext cx="534377"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1829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40,289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52489</xdr:rowOff>
    </xdr:from>
    <xdr:to>
      <xdr:col>86</xdr:col>
      <xdr:colOff>25400</xdr:colOff>
      <xdr:row>70</xdr:row>
      <xdr:rowOff>52489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053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36792</xdr:rowOff>
    </xdr:from>
    <xdr:to>
      <xdr:col>85</xdr:col>
      <xdr:colOff>127000</xdr:colOff>
      <xdr:row>78</xdr:row>
      <xdr:rowOff>66357</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5481300" y="13409892"/>
          <a:ext cx="838200" cy="29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21556</xdr:rowOff>
    </xdr:from>
    <xdr:ext cx="469744"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2232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170129</xdr:rowOff>
    </xdr:from>
    <xdr:to>
      <xdr:col>85</xdr:col>
      <xdr:colOff>177800</xdr:colOff>
      <xdr:row>78</xdr:row>
      <xdr:rowOff>100279</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371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149492</xdr:rowOff>
    </xdr:from>
    <xdr:to>
      <xdr:col>81</xdr:col>
      <xdr:colOff>50800</xdr:colOff>
      <xdr:row>78</xdr:row>
      <xdr:rowOff>36792</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4592300" y="12665342"/>
          <a:ext cx="889000" cy="744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12661</xdr:rowOff>
    </xdr:from>
    <xdr:to>
      <xdr:col>81</xdr:col>
      <xdr:colOff>101600</xdr:colOff>
      <xdr:row>78</xdr:row>
      <xdr:rowOff>114261</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38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105388</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478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71</xdr:row>
      <xdr:rowOff>142863</xdr:rowOff>
    </xdr:from>
    <xdr:to>
      <xdr:col>76</xdr:col>
      <xdr:colOff>114300</xdr:colOff>
      <xdr:row>73</xdr:row>
      <xdr:rowOff>149492</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a:off x="13703300" y="12315813"/>
          <a:ext cx="889000" cy="349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32513</xdr:rowOff>
    </xdr:from>
    <xdr:to>
      <xdr:col>76</xdr:col>
      <xdr:colOff>165100</xdr:colOff>
      <xdr:row>78</xdr:row>
      <xdr:rowOff>134113</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405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125240</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498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69</xdr:row>
      <xdr:rowOff>142786</xdr:rowOff>
    </xdr:from>
    <xdr:to>
      <xdr:col>71</xdr:col>
      <xdr:colOff>177800</xdr:colOff>
      <xdr:row>71</xdr:row>
      <xdr:rowOff>142863</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a:off x="12814300" y="11972836"/>
          <a:ext cx="889000" cy="342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9880</xdr:rowOff>
    </xdr:from>
    <xdr:to>
      <xdr:col>72</xdr:col>
      <xdr:colOff>38100</xdr:colOff>
      <xdr:row>78</xdr:row>
      <xdr:rowOff>111480</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382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102607</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468428" y="13475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151040</xdr:rowOff>
    </xdr:from>
    <xdr:to>
      <xdr:col>67</xdr:col>
      <xdr:colOff>101600</xdr:colOff>
      <xdr:row>76</xdr:row>
      <xdr:rowOff>81190</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009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72317</xdr:rowOff>
    </xdr:from>
    <xdr:ext cx="534377"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47111" y="13102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15557</xdr:rowOff>
    </xdr:from>
    <xdr:to>
      <xdr:col>85</xdr:col>
      <xdr:colOff>177800</xdr:colOff>
      <xdr:row>78</xdr:row>
      <xdr:rowOff>117157</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388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165434</xdr:rowOff>
    </xdr:from>
    <xdr:ext cx="469744"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367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157442</xdr:rowOff>
    </xdr:from>
    <xdr:to>
      <xdr:col>81</xdr:col>
      <xdr:colOff>101600</xdr:colOff>
      <xdr:row>78</xdr:row>
      <xdr:rowOff>87592</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359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104119</xdr:rowOff>
    </xdr:from>
    <xdr:ext cx="469744"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246428" y="13134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98692</xdr:rowOff>
    </xdr:from>
    <xdr:to>
      <xdr:col>76</xdr:col>
      <xdr:colOff>165100</xdr:colOff>
      <xdr:row>74</xdr:row>
      <xdr:rowOff>28842</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2614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45369</xdr:rowOff>
    </xdr:from>
    <xdr:ext cx="534377"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325111" y="12389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71</xdr:row>
      <xdr:rowOff>92063</xdr:rowOff>
    </xdr:from>
    <xdr:to>
      <xdr:col>72</xdr:col>
      <xdr:colOff>38100</xdr:colOff>
      <xdr:row>72</xdr:row>
      <xdr:rowOff>22213</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226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70</xdr:row>
      <xdr:rowOff>38740</xdr:rowOff>
    </xdr:from>
    <xdr:ext cx="534377"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436111" y="12040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69</xdr:row>
      <xdr:rowOff>91986</xdr:rowOff>
    </xdr:from>
    <xdr:to>
      <xdr:col>67</xdr:col>
      <xdr:colOff>101600</xdr:colOff>
      <xdr:row>70</xdr:row>
      <xdr:rowOff>22136</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1922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68</xdr:row>
      <xdr:rowOff>38663</xdr:rowOff>
    </xdr:from>
    <xdr:ext cx="534377"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547111" y="11697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6" name="公債費グラフ枠">
          <a:extLst>
            <a:ext uri="{FF2B5EF4-FFF2-40B4-BE49-F238E27FC236}">
              <a16:creationId xmlns:a16="http://schemas.microsoft.com/office/drawing/2014/main" id="{00000000-0008-0000-0700-0000B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93621</xdr:rowOff>
    </xdr:from>
    <xdr:to>
      <xdr:col>85</xdr:col>
      <xdr:colOff>126364</xdr:colOff>
      <xdr:row>99</xdr:row>
      <xdr:rowOff>102846</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6317595" y="15524121"/>
          <a:ext cx="1269" cy="1552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106673</xdr:rowOff>
    </xdr:from>
    <xdr:ext cx="534377" cy="259045"/>
    <xdr:sp macro="" textlink="">
      <xdr:nvSpPr>
        <xdr:cNvPr id="698" name="公債費最小値テキスト">
          <a:extLst>
            <a:ext uri="{FF2B5EF4-FFF2-40B4-BE49-F238E27FC236}">
              <a16:creationId xmlns:a16="http://schemas.microsoft.com/office/drawing/2014/main" id="{00000000-0008-0000-0700-0000BA020000}"/>
            </a:ext>
          </a:extLst>
        </xdr:cNvPr>
        <xdr:cNvSpPr txBox="1"/>
      </xdr:nvSpPr>
      <xdr:spPr>
        <a:xfrm>
          <a:off x="16370300" y="17080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102846</xdr:rowOff>
    </xdr:from>
    <xdr:to>
      <xdr:col>86</xdr:col>
      <xdr:colOff>25400</xdr:colOff>
      <xdr:row>99</xdr:row>
      <xdr:rowOff>102846</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6230600" y="17076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40298</xdr:rowOff>
    </xdr:from>
    <xdr:ext cx="599010" cy="259045"/>
    <xdr:sp macro="" textlink="">
      <xdr:nvSpPr>
        <xdr:cNvPr id="700" name="公債費最大値テキスト">
          <a:extLst>
            <a:ext uri="{FF2B5EF4-FFF2-40B4-BE49-F238E27FC236}">
              <a16:creationId xmlns:a16="http://schemas.microsoft.com/office/drawing/2014/main" id="{00000000-0008-0000-0700-0000BC020000}"/>
            </a:ext>
          </a:extLst>
        </xdr:cNvPr>
        <xdr:cNvSpPr txBox="1"/>
      </xdr:nvSpPr>
      <xdr:spPr>
        <a:xfrm>
          <a:off x="16370300" y="15299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114,822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93621</xdr:rowOff>
    </xdr:from>
    <xdr:to>
      <xdr:col>86</xdr:col>
      <xdr:colOff>25400</xdr:colOff>
      <xdr:row>90</xdr:row>
      <xdr:rowOff>93621</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6230600" y="15524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71839</xdr:rowOff>
    </xdr:from>
    <xdr:to>
      <xdr:col>85</xdr:col>
      <xdr:colOff>127000</xdr:colOff>
      <xdr:row>93</xdr:row>
      <xdr:rowOff>73242</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5481300" y="16016689"/>
          <a:ext cx="838200" cy="1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104621</xdr:rowOff>
    </xdr:from>
    <xdr:ext cx="534377" cy="259045"/>
    <xdr:sp macro="" textlink="">
      <xdr:nvSpPr>
        <xdr:cNvPr id="703" name="公債費平均値テキスト">
          <a:extLst>
            <a:ext uri="{FF2B5EF4-FFF2-40B4-BE49-F238E27FC236}">
              <a16:creationId xmlns:a16="http://schemas.microsoft.com/office/drawing/2014/main" id="{00000000-0008-0000-0700-0000BF020000}"/>
            </a:ext>
          </a:extLst>
        </xdr:cNvPr>
        <xdr:cNvSpPr txBox="1"/>
      </xdr:nvSpPr>
      <xdr:spPr>
        <a:xfrm>
          <a:off x="16370300" y="163923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126194</xdr:rowOff>
    </xdr:from>
    <xdr:to>
      <xdr:col>85</xdr:col>
      <xdr:colOff>177800</xdr:colOff>
      <xdr:row>96</xdr:row>
      <xdr:rowOff>56344</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6268700" y="1641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40977</xdr:rowOff>
    </xdr:from>
    <xdr:to>
      <xdr:col>81</xdr:col>
      <xdr:colOff>50800</xdr:colOff>
      <xdr:row>93</xdr:row>
      <xdr:rowOff>71839</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a:off x="14592300" y="15985827"/>
          <a:ext cx="889000" cy="30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124594</xdr:rowOff>
    </xdr:from>
    <xdr:to>
      <xdr:col>81</xdr:col>
      <xdr:colOff>101600</xdr:colOff>
      <xdr:row>96</xdr:row>
      <xdr:rowOff>54744</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5430500" y="16412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45871</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14111" y="16505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92</xdr:row>
      <xdr:rowOff>163426</xdr:rowOff>
    </xdr:from>
    <xdr:to>
      <xdr:col>76</xdr:col>
      <xdr:colOff>114300</xdr:colOff>
      <xdr:row>93</xdr:row>
      <xdr:rowOff>40977</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a:off x="13703300" y="15936826"/>
          <a:ext cx="889000" cy="49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142963</xdr:rowOff>
    </xdr:from>
    <xdr:to>
      <xdr:col>76</xdr:col>
      <xdr:colOff>165100</xdr:colOff>
      <xdr:row>96</xdr:row>
      <xdr:rowOff>73113</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4541500" y="1643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64240</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325111" y="16523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92</xdr:row>
      <xdr:rowOff>130392</xdr:rowOff>
    </xdr:from>
    <xdr:to>
      <xdr:col>71</xdr:col>
      <xdr:colOff>177800</xdr:colOff>
      <xdr:row>92</xdr:row>
      <xdr:rowOff>163426</xdr:rowOff>
    </xdr:to>
    <xdr:cxnSp macro="">
      <xdr:nvCxnSpPr>
        <xdr:cNvPr id="711" name="直線コネクタ 710">
          <a:extLst>
            <a:ext uri="{FF2B5EF4-FFF2-40B4-BE49-F238E27FC236}">
              <a16:creationId xmlns:a16="http://schemas.microsoft.com/office/drawing/2014/main" id="{00000000-0008-0000-0700-0000C7020000}"/>
            </a:ext>
          </a:extLst>
        </xdr:cNvPr>
        <xdr:cNvCxnSpPr/>
      </xdr:nvCxnSpPr>
      <xdr:spPr>
        <a:xfrm>
          <a:off x="12814300" y="15903792"/>
          <a:ext cx="889000" cy="33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150459</xdr:rowOff>
    </xdr:from>
    <xdr:to>
      <xdr:col>72</xdr:col>
      <xdr:colOff>38100</xdr:colOff>
      <xdr:row>96</xdr:row>
      <xdr:rowOff>80609</xdr:rowOff>
    </xdr:to>
    <xdr:sp macro="" textlink="">
      <xdr:nvSpPr>
        <xdr:cNvPr id="712" name="フローチャート: 判断 711">
          <a:extLst>
            <a:ext uri="{FF2B5EF4-FFF2-40B4-BE49-F238E27FC236}">
              <a16:creationId xmlns:a16="http://schemas.microsoft.com/office/drawing/2014/main" id="{00000000-0008-0000-0700-0000C8020000}"/>
            </a:ext>
          </a:extLst>
        </xdr:cNvPr>
        <xdr:cNvSpPr/>
      </xdr:nvSpPr>
      <xdr:spPr>
        <a:xfrm>
          <a:off x="13652500" y="16438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71736</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436111" y="16530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74253</xdr:rowOff>
    </xdr:from>
    <xdr:to>
      <xdr:col>67</xdr:col>
      <xdr:colOff>101600</xdr:colOff>
      <xdr:row>96</xdr:row>
      <xdr:rowOff>4403</xdr:rowOff>
    </xdr:to>
    <xdr:sp macro="" textlink="">
      <xdr:nvSpPr>
        <xdr:cNvPr id="714" name="フローチャート: 判断 713">
          <a:extLst>
            <a:ext uri="{FF2B5EF4-FFF2-40B4-BE49-F238E27FC236}">
              <a16:creationId xmlns:a16="http://schemas.microsoft.com/office/drawing/2014/main" id="{00000000-0008-0000-0700-0000CA020000}"/>
            </a:ext>
          </a:extLst>
        </xdr:cNvPr>
        <xdr:cNvSpPr/>
      </xdr:nvSpPr>
      <xdr:spPr>
        <a:xfrm>
          <a:off x="12763500" y="16362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166980</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547111" y="16454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22442</xdr:rowOff>
    </xdr:from>
    <xdr:to>
      <xdr:col>85</xdr:col>
      <xdr:colOff>177800</xdr:colOff>
      <xdr:row>93</xdr:row>
      <xdr:rowOff>124042</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6268700" y="15967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45319</xdr:rowOff>
    </xdr:from>
    <xdr:ext cx="534377" cy="259045"/>
    <xdr:sp macro="" textlink="">
      <xdr:nvSpPr>
        <xdr:cNvPr id="722" name="公債費該当値テキスト">
          <a:extLst>
            <a:ext uri="{FF2B5EF4-FFF2-40B4-BE49-F238E27FC236}">
              <a16:creationId xmlns:a16="http://schemas.microsoft.com/office/drawing/2014/main" id="{00000000-0008-0000-0700-0000D2020000}"/>
            </a:ext>
          </a:extLst>
        </xdr:cNvPr>
        <xdr:cNvSpPr txBox="1"/>
      </xdr:nvSpPr>
      <xdr:spPr>
        <a:xfrm>
          <a:off x="16370300" y="15818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21039</xdr:rowOff>
    </xdr:from>
    <xdr:to>
      <xdr:col>81</xdr:col>
      <xdr:colOff>101600</xdr:colOff>
      <xdr:row>93</xdr:row>
      <xdr:rowOff>122639</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5430500" y="15965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91</xdr:row>
      <xdr:rowOff>139166</xdr:rowOff>
    </xdr:from>
    <xdr:ext cx="534377"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5214111" y="15741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92</xdr:row>
      <xdr:rowOff>161627</xdr:rowOff>
    </xdr:from>
    <xdr:to>
      <xdr:col>76</xdr:col>
      <xdr:colOff>165100</xdr:colOff>
      <xdr:row>93</xdr:row>
      <xdr:rowOff>91777</xdr:rowOff>
    </xdr:to>
    <xdr:sp macro="" textlink="">
      <xdr:nvSpPr>
        <xdr:cNvPr id="725" name="楕円 724">
          <a:extLst>
            <a:ext uri="{FF2B5EF4-FFF2-40B4-BE49-F238E27FC236}">
              <a16:creationId xmlns:a16="http://schemas.microsoft.com/office/drawing/2014/main" id="{00000000-0008-0000-0700-0000D5020000}"/>
            </a:ext>
          </a:extLst>
        </xdr:cNvPr>
        <xdr:cNvSpPr/>
      </xdr:nvSpPr>
      <xdr:spPr>
        <a:xfrm>
          <a:off x="14541500" y="15935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91</xdr:row>
      <xdr:rowOff>108304</xdr:rowOff>
    </xdr:from>
    <xdr:ext cx="534377"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4325111" y="15710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112626</xdr:rowOff>
    </xdr:from>
    <xdr:to>
      <xdr:col>72</xdr:col>
      <xdr:colOff>38100</xdr:colOff>
      <xdr:row>93</xdr:row>
      <xdr:rowOff>42776</xdr:rowOff>
    </xdr:to>
    <xdr:sp macro="" textlink="">
      <xdr:nvSpPr>
        <xdr:cNvPr id="727" name="楕円 726">
          <a:extLst>
            <a:ext uri="{FF2B5EF4-FFF2-40B4-BE49-F238E27FC236}">
              <a16:creationId xmlns:a16="http://schemas.microsoft.com/office/drawing/2014/main" id="{00000000-0008-0000-0700-0000D7020000}"/>
            </a:ext>
          </a:extLst>
        </xdr:cNvPr>
        <xdr:cNvSpPr/>
      </xdr:nvSpPr>
      <xdr:spPr>
        <a:xfrm>
          <a:off x="13652500" y="15886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91</xdr:row>
      <xdr:rowOff>59303</xdr:rowOff>
    </xdr:from>
    <xdr:ext cx="534377"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3436111" y="15661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92</xdr:row>
      <xdr:rowOff>79592</xdr:rowOff>
    </xdr:from>
    <xdr:to>
      <xdr:col>67</xdr:col>
      <xdr:colOff>101600</xdr:colOff>
      <xdr:row>93</xdr:row>
      <xdr:rowOff>9742</xdr:rowOff>
    </xdr:to>
    <xdr:sp macro="" textlink="">
      <xdr:nvSpPr>
        <xdr:cNvPr id="729" name="楕円 728">
          <a:extLst>
            <a:ext uri="{FF2B5EF4-FFF2-40B4-BE49-F238E27FC236}">
              <a16:creationId xmlns:a16="http://schemas.microsoft.com/office/drawing/2014/main" id="{00000000-0008-0000-0700-0000D9020000}"/>
            </a:ext>
          </a:extLst>
        </xdr:cNvPr>
        <xdr:cNvSpPr/>
      </xdr:nvSpPr>
      <xdr:spPr>
        <a:xfrm>
          <a:off x="12763500" y="1585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91</xdr:row>
      <xdr:rowOff>26269</xdr:rowOff>
    </xdr:from>
    <xdr:ext cx="534377"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2547111" y="15628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6" name="正方形/長方形 735">
          <a:extLst>
            <a:ext uri="{FF2B5EF4-FFF2-40B4-BE49-F238E27FC236}">
              <a16:creationId xmlns:a16="http://schemas.microsoft.com/office/drawing/2014/main" id="{00000000-0008-0000-0700-0000E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7" name="正方形/長方形 736">
          <a:extLst>
            <a:ext uri="{FF2B5EF4-FFF2-40B4-BE49-F238E27FC236}">
              <a16:creationId xmlns:a16="http://schemas.microsoft.com/office/drawing/2014/main" id="{00000000-0008-0000-0700-0000E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8" name="正方形/長方形 737">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5" name="諸支出金グラフ枠">
          <a:extLst>
            <a:ext uri="{FF2B5EF4-FFF2-40B4-BE49-F238E27FC236}">
              <a16:creationId xmlns:a16="http://schemas.microsoft.com/office/drawing/2014/main" id="{00000000-0008-0000-0700-0000F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25073</xdr:rowOff>
    </xdr:from>
    <xdr:to>
      <xdr:col>116</xdr:col>
      <xdr:colOff>62864</xdr:colOff>
      <xdr:row>39</xdr:row>
      <xdr:rowOff>98878</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flipV="1">
          <a:off x="22159595" y="5340023"/>
          <a:ext cx="1269" cy="1445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105499</xdr:rowOff>
    </xdr:from>
    <xdr:ext cx="249299" cy="259045"/>
    <xdr:sp macro="" textlink="">
      <xdr:nvSpPr>
        <xdr:cNvPr id="757" name="諸支出金最小値テキスト">
          <a:extLst>
            <a:ext uri="{FF2B5EF4-FFF2-40B4-BE49-F238E27FC236}">
              <a16:creationId xmlns:a16="http://schemas.microsoft.com/office/drawing/2014/main" id="{00000000-0008-0000-0700-0000F5020000}"/>
            </a:ext>
          </a:extLst>
        </xdr:cNvPr>
        <xdr:cNvSpPr txBox="1"/>
      </xdr:nvSpPr>
      <xdr:spPr>
        <a:xfrm>
          <a:off x="22212300" y="67920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143200</xdr:rowOff>
    </xdr:from>
    <xdr:ext cx="469744" cy="259045"/>
    <xdr:sp macro="" textlink="">
      <xdr:nvSpPr>
        <xdr:cNvPr id="759" name="諸支出金最大値テキスト">
          <a:extLst>
            <a:ext uri="{FF2B5EF4-FFF2-40B4-BE49-F238E27FC236}">
              <a16:creationId xmlns:a16="http://schemas.microsoft.com/office/drawing/2014/main" id="{00000000-0008-0000-0700-0000F7020000}"/>
            </a:ext>
          </a:extLst>
        </xdr:cNvPr>
        <xdr:cNvSpPr txBox="1"/>
      </xdr:nvSpPr>
      <xdr:spPr>
        <a:xfrm>
          <a:off x="22212300" y="5115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4,426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25073</xdr:rowOff>
    </xdr:from>
    <xdr:to>
      <xdr:col>116</xdr:col>
      <xdr:colOff>152400</xdr:colOff>
      <xdr:row>31</xdr:row>
      <xdr:rowOff>25073</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22072600" y="5340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22950</xdr:rowOff>
    </xdr:from>
    <xdr:ext cx="378565" cy="259045"/>
    <xdr:sp macro="" textlink="">
      <xdr:nvSpPr>
        <xdr:cNvPr id="762" name="諸支出金平均値テキスト">
          <a:extLst>
            <a:ext uri="{FF2B5EF4-FFF2-40B4-BE49-F238E27FC236}">
              <a16:creationId xmlns:a16="http://schemas.microsoft.com/office/drawing/2014/main" id="{00000000-0008-0000-0700-0000FA020000}"/>
            </a:ext>
          </a:extLst>
        </xdr:cNvPr>
        <xdr:cNvSpPr txBox="1"/>
      </xdr:nvSpPr>
      <xdr:spPr>
        <a:xfrm>
          <a:off x="22212300" y="653805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73</xdr:rowOff>
    </xdr:from>
    <xdr:to>
      <xdr:col>116</xdr:col>
      <xdr:colOff>114300</xdr:colOff>
      <xdr:row>39</xdr:row>
      <xdr:rowOff>101673</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22110700" y="668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146703</xdr:rowOff>
    </xdr:from>
    <xdr:to>
      <xdr:col>112</xdr:col>
      <xdr:colOff>38100</xdr:colOff>
      <xdr:row>39</xdr:row>
      <xdr:rowOff>76853</xdr:rowOff>
    </xdr:to>
    <xdr:sp macro="" textlink="">
      <xdr:nvSpPr>
        <xdr:cNvPr id="765" name="フローチャート: 判断 764">
          <a:extLst>
            <a:ext uri="{FF2B5EF4-FFF2-40B4-BE49-F238E27FC236}">
              <a16:creationId xmlns:a16="http://schemas.microsoft.com/office/drawing/2014/main" id="{00000000-0008-0000-0700-0000FD020000}"/>
            </a:ext>
          </a:extLst>
        </xdr:cNvPr>
        <xdr:cNvSpPr/>
      </xdr:nvSpPr>
      <xdr:spPr>
        <a:xfrm>
          <a:off x="21272500" y="666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93380</xdr:rowOff>
    </xdr:from>
    <xdr:ext cx="378565"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34017" y="64370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7" name="直線コネクタ 766">
          <a:extLst>
            <a:ext uri="{FF2B5EF4-FFF2-40B4-BE49-F238E27FC236}">
              <a16:creationId xmlns:a16="http://schemas.microsoft.com/office/drawing/2014/main" id="{00000000-0008-0000-0700-0000FF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18687</xdr:rowOff>
    </xdr:from>
    <xdr:to>
      <xdr:col>107</xdr:col>
      <xdr:colOff>101600</xdr:colOff>
      <xdr:row>39</xdr:row>
      <xdr:rowOff>120287</xdr:rowOff>
    </xdr:to>
    <xdr:sp macro="" textlink="">
      <xdr:nvSpPr>
        <xdr:cNvPr id="768" name="フローチャート: 判断 767">
          <a:extLst>
            <a:ext uri="{FF2B5EF4-FFF2-40B4-BE49-F238E27FC236}">
              <a16:creationId xmlns:a16="http://schemas.microsoft.com/office/drawing/2014/main" id="{00000000-0008-0000-0700-000000030000}"/>
            </a:ext>
          </a:extLst>
        </xdr:cNvPr>
        <xdr:cNvSpPr/>
      </xdr:nvSpPr>
      <xdr:spPr>
        <a:xfrm>
          <a:off x="20383500" y="6705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136814</xdr:rowOff>
    </xdr:from>
    <xdr:ext cx="313932"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277333" y="64804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70" name="直線コネクタ 769">
          <a:extLst>
            <a:ext uri="{FF2B5EF4-FFF2-40B4-BE49-F238E27FC236}">
              <a16:creationId xmlns:a16="http://schemas.microsoft.com/office/drawing/2014/main" id="{00000000-0008-0000-0700-00000203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33710</xdr:rowOff>
    </xdr:from>
    <xdr:to>
      <xdr:col>102</xdr:col>
      <xdr:colOff>165100</xdr:colOff>
      <xdr:row>39</xdr:row>
      <xdr:rowOff>135310</xdr:rowOff>
    </xdr:to>
    <xdr:sp macro="" textlink="">
      <xdr:nvSpPr>
        <xdr:cNvPr id="771" name="フローチャート: 判断 770">
          <a:extLst>
            <a:ext uri="{FF2B5EF4-FFF2-40B4-BE49-F238E27FC236}">
              <a16:creationId xmlns:a16="http://schemas.microsoft.com/office/drawing/2014/main" id="{00000000-0008-0000-0700-000003030000}"/>
            </a:ext>
          </a:extLst>
        </xdr:cNvPr>
        <xdr:cNvSpPr/>
      </xdr:nvSpPr>
      <xdr:spPr>
        <a:xfrm>
          <a:off x="19494500" y="672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151837</xdr:rowOff>
    </xdr:from>
    <xdr:ext cx="313932"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388333" y="64954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31750</xdr:rowOff>
    </xdr:from>
    <xdr:to>
      <xdr:col>98</xdr:col>
      <xdr:colOff>38100</xdr:colOff>
      <xdr:row>39</xdr:row>
      <xdr:rowOff>133350</xdr:rowOff>
    </xdr:to>
    <xdr:sp macro="" textlink="">
      <xdr:nvSpPr>
        <xdr:cNvPr id="773" name="フローチャート: 判断 772">
          <a:extLst>
            <a:ext uri="{FF2B5EF4-FFF2-40B4-BE49-F238E27FC236}">
              <a16:creationId xmlns:a16="http://schemas.microsoft.com/office/drawing/2014/main" id="{00000000-0008-0000-0700-000005030000}"/>
            </a:ext>
          </a:extLst>
        </xdr:cNvPr>
        <xdr:cNvSpPr/>
      </xdr:nvSpPr>
      <xdr:spPr>
        <a:xfrm>
          <a:off x="18605500" y="671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149877</xdr:rowOff>
    </xdr:from>
    <xdr:ext cx="313932"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499333" y="6493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149949</xdr:rowOff>
    </xdr:from>
    <xdr:ext cx="249299" cy="259045"/>
    <xdr:sp macro="" textlink="">
      <xdr:nvSpPr>
        <xdr:cNvPr id="781" name="諸支出金該当値テキスト">
          <a:extLst>
            <a:ext uri="{FF2B5EF4-FFF2-40B4-BE49-F238E27FC236}">
              <a16:creationId xmlns:a16="http://schemas.microsoft.com/office/drawing/2014/main" id="{00000000-0008-0000-0700-00000D030000}"/>
            </a:ext>
          </a:extLst>
        </xdr:cNvPr>
        <xdr:cNvSpPr txBox="1"/>
      </xdr:nvSpPr>
      <xdr:spPr>
        <a:xfrm>
          <a:off x="22212300" y="66650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82" name="楕円 781">
          <a:extLst>
            <a:ext uri="{FF2B5EF4-FFF2-40B4-BE49-F238E27FC236}">
              <a16:creationId xmlns:a16="http://schemas.microsoft.com/office/drawing/2014/main" id="{00000000-0008-0000-0700-00000E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84" name="楕円 783">
          <a:extLst>
            <a:ext uri="{FF2B5EF4-FFF2-40B4-BE49-F238E27FC236}">
              <a16:creationId xmlns:a16="http://schemas.microsoft.com/office/drawing/2014/main" id="{00000000-0008-0000-0700-000010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86" name="楕円 785">
          <a:extLst>
            <a:ext uri="{FF2B5EF4-FFF2-40B4-BE49-F238E27FC236}">
              <a16:creationId xmlns:a16="http://schemas.microsoft.com/office/drawing/2014/main" id="{00000000-0008-0000-0700-000012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8" name="楕円 787">
          <a:extLst>
            <a:ext uri="{FF2B5EF4-FFF2-40B4-BE49-F238E27FC236}">
              <a16:creationId xmlns:a16="http://schemas.microsoft.com/office/drawing/2014/main" id="{00000000-0008-0000-0700-000014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3" name="正方形/長方形 792">
          <a:extLst>
            <a:ext uri="{FF2B5EF4-FFF2-40B4-BE49-F238E27FC236}">
              <a16:creationId xmlns:a16="http://schemas.microsoft.com/office/drawing/2014/main" id="{00000000-0008-0000-0700-00001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4" name="正方形/長方形 793">
          <a:extLst>
            <a:ext uri="{FF2B5EF4-FFF2-40B4-BE49-F238E27FC236}">
              <a16:creationId xmlns:a16="http://schemas.microsoft.com/office/drawing/2014/main" id="{00000000-0008-0000-0700-00001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5" name="正方形/長方形 794">
          <a:extLst>
            <a:ext uri="{FF2B5EF4-FFF2-40B4-BE49-F238E27FC236}">
              <a16:creationId xmlns:a16="http://schemas.microsoft.com/office/drawing/2014/main" id="{00000000-0008-0000-0700-00001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6" name="正方形/長方形 795">
          <a:extLst>
            <a:ext uri="{FF2B5EF4-FFF2-40B4-BE49-F238E27FC236}">
              <a16:creationId xmlns:a16="http://schemas.microsoft.com/office/drawing/2014/main" id="{00000000-0008-0000-0700-00001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7" name="正方形/長方形 796">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4" name="前年度繰上充用金グラフ枠">
          <a:extLst>
            <a:ext uri="{FF2B5EF4-FFF2-40B4-BE49-F238E27FC236}">
              <a16:creationId xmlns:a16="http://schemas.microsoft.com/office/drawing/2014/main" id="{00000000-0008-0000-0700-00002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6" name="前年度繰上充用金最小値テキスト">
          <a:extLst>
            <a:ext uri="{FF2B5EF4-FFF2-40B4-BE49-F238E27FC236}">
              <a16:creationId xmlns:a16="http://schemas.microsoft.com/office/drawing/2014/main" id="{00000000-0008-0000-0700-00002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8" name="前年度繰上充用金最大値テキスト">
          <a:extLst>
            <a:ext uri="{FF2B5EF4-FFF2-40B4-BE49-F238E27FC236}">
              <a16:creationId xmlns:a16="http://schemas.microsoft.com/office/drawing/2014/main" id="{00000000-0008-0000-0700-00002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11" name="前年度繰上充用金平均値テキスト">
          <a:extLst>
            <a:ext uri="{FF2B5EF4-FFF2-40B4-BE49-F238E27FC236}">
              <a16:creationId xmlns:a16="http://schemas.microsoft.com/office/drawing/2014/main" id="{00000000-0008-0000-0700-00002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9" name="直線コネクタ 818">
          <a:extLst>
            <a:ext uri="{FF2B5EF4-FFF2-40B4-BE49-F238E27FC236}">
              <a16:creationId xmlns:a16="http://schemas.microsoft.com/office/drawing/2014/main" id="{00000000-0008-0000-0700-00003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20" name="フローチャート: 判断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フローチャート: 判断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9" name="楕円 828">
          <a:extLst>
            <a:ext uri="{FF2B5EF4-FFF2-40B4-BE49-F238E27FC236}">
              <a16:creationId xmlns:a16="http://schemas.microsoft.com/office/drawing/2014/main" id="{00000000-0008-0000-0700-00003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30" name="前年度繰上充用金該当値テキスト">
          <a:extLst>
            <a:ext uri="{FF2B5EF4-FFF2-40B4-BE49-F238E27FC236}">
              <a16:creationId xmlns:a16="http://schemas.microsoft.com/office/drawing/2014/main" id="{00000000-0008-0000-0700-00003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31" name="楕円 830">
          <a:extLst>
            <a:ext uri="{FF2B5EF4-FFF2-40B4-BE49-F238E27FC236}">
              <a16:creationId xmlns:a16="http://schemas.microsoft.com/office/drawing/2014/main" id="{00000000-0008-0000-0700-00003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33" name="楕円 832">
          <a:extLst>
            <a:ext uri="{FF2B5EF4-FFF2-40B4-BE49-F238E27FC236}">
              <a16:creationId xmlns:a16="http://schemas.microsoft.com/office/drawing/2014/main" id="{00000000-0008-0000-0700-00004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5" name="楕円 834">
          <a:extLst>
            <a:ext uri="{FF2B5EF4-FFF2-40B4-BE49-F238E27FC236}">
              <a16:creationId xmlns:a16="http://schemas.microsoft.com/office/drawing/2014/main" id="{00000000-0008-0000-0700-00004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6" name="テキスト ボックス 835">
          <a:extLst>
            <a:ext uri="{FF2B5EF4-FFF2-40B4-BE49-F238E27FC236}">
              <a16:creationId xmlns:a16="http://schemas.microsoft.com/office/drawing/2014/main" id="{00000000-0008-0000-0700-00004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7" name="楕円 836">
          <a:extLst>
            <a:ext uri="{FF2B5EF4-FFF2-40B4-BE49-F238E27FC236}">
              <a16:creationId xmlns:a16="http://schemas.microsoft.com/office/drawing/2014/main" id="{00000000-0008-0000-0700-00004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8" name="テキスト ボックス 837">
          <a:extLst>
            <a:ext uri="{FF2B5EF4-FFF2-40B4-BE49-F238E27FC236}">
              <a16:creationId xmlns:a16="http://schemas.microsoft.com/office/drawing/2014/main" id="{00000000-0008-0000-0700-00004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9" name="正方形/長方形 838">
          <a:extLst>
            <a:ext uri="{FF2B5EF4-FFF2-40B4-BE49-F238E27FC236}">
              <a16:creationId xmlns:a16="http://schemas.microsoft.com/office/drawing/2014/main" id="{00000000-0008-0000-0700-00004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0" name="正方形/長方形 839">
          <a:extLst>
            <a:ext uri="{FF2B5EF4-FFF2-40B4-BE49-F238E27FC236}">
              <a16:creationId xmlns:a16="http://schemas.microsoft.com/office/drawing/2014/main" id="{00000000-0008-0000-0700-00004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1" name="テキスト ボックス 840">
          <a:extLst>
            <a:ext uri="{FF2B5EF4-FFF2-40B4-BE49-F238E27FC236}">
              <a16:creationId xmlns:a16="http://schemas.microsoft.com/office/drawing/2014/main" id="{00000000-0008-0000-0700-00004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当市は山間部に位置し、古くから農林業振興施策を積極的に行っていることから、農林水産業費が全国・県・類似団体平均と比較して高い水準にある。また、小口融資制度や経営安定資金事業の実施や、当市の基幹産業である観光業振興施策を積極的に行っていることから商工費も高い水準にある。　　　　　　　</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R6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年度はし尿処理施設の基幹的設備の改良事業を実施したことで衛生費が、新子育て支援施設の整備</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繰越分）や後期高齢特別会計繰出金が増となったことにより民生費が、指令システム整備をおこなったことから消防費がそれぞれ前年度から大きく増加している。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岐阜県下呂市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○財政調整基金</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年度から財政調整基金の中長期的な見通しのもと計画的な取り崩しをしているが、令和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年度は取り崩し額を歳計剰余金の積み立てが上回り、基金残高は増となった。</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○実質収支額・実質単年度収支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し尿処理施設の基幹的設備の改良事業や指令システム整備等の大型事業を実施したが、計画的な財政調整基金の取り崩しにより実質収支額・実質単年度収支ともに黒字となっている。　</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岐阜県下呂市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対象となる一般会計、特別会計、公営企業会計</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金山病院会計以外）の実質収支は資金剰余金が生じている。</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金山病院に関しては実質赤字となったが、機器保守点検費用見直し等の経費削減により黒字転換を目指している。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今後も各会計において健全な財政運営に努めていくとともに、公営企業会計においては、料金の適正化などにより独立採算制がとれるよう勧めていく。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604" t="s">
        <v>76</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63"/>
      <c r="DK1" s="163"/>
      <c r="DL1" s="163"/>
      <c r="DM1" s="163"/>
      <c r="DN1" s="163"/>
      <c r="DO1" s="163"/>
    </row>
    <row r="2" spans="1:119" ht="24" thickBot="1" x14ac:dyDescent="0.25">
      <c r="B2" s="164" t="s">
        <v>77</v>
      </c>
      <c r="C2" s="164"/>
      <c r="D2" s="165"/>
    </row>
    <row r="3" spans="1:119" ht="18.75" customHeight="1" thickBot="1" x14ac:dyDescent="0.25">
      <c r="A3" s="163"/>
      <c r="B3" s="605" t="s">
        <v>78</v>
      </c>
      <c r="C3" s="606"/>
      <c r="D3" s="606"/>
      <c r="E3" s="607"/>
      <c r="F3" s="607"/>
      <c r="G3" s="607"/>
      <c r="H3" s="607"/>
      <c r="I3" s="607"/>
      <c r="J3" s="607"/>
      <c r="K3" s="607"/>
      <c r="L3" s="607" t="s">
        <v>79</v>
      </c>
      <c r="M3" s="607"/>
      <c r="N3" s="607"/>
      <c r="O3" s="607"/>
      <c r="P3" s="607"/>
      <c r="Q3" s="607"/>
      <c r="R3" s="610"/>
      <c r="S3" s="610"/>
      <c r="T3" s="610"/>
      <c r="U3" s="610"/>
      <c r="V3" s="611"/>
      <c r="W3" s="501" t="s">
        <v>80</v>
      </c>
      <c r="X3" s="502"/>
      <c r="Y3" s="502"/>
      <c r="Z3" s="502"/>
      <c r="AA3" s="502"/>
      <c r="AB3" s="606"/>
      <c r="AC3" s="610" t="s">
        <v>81</v>
      </c>
      <c r="AD3" s="502"/>
      <c r="AE3" s="502"/>
      <c r="AF3" s="502"/>
      <c r="AG3" s="502"/>
      <c r="AH3" s="502"/>
      <c r="AI3" s="502"/>
      <c r="AJ3" s="502"/>
      <c r="AK3" s="502"/>
      <c r="AL3" s="572"/>
      <c r="AM3" s="501" t="s">
        <v>82</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83</v>
      </c>
      <c r="BO3" s="502"/>
      <c r="BP3" s="502"/>
      <c r="BQ3" s="502"/>
      <c r="BR3" s="502"/>
      <c r="BS3" s="502"/>
      <c r="BT3" s="502"/>
      <c r="BU3" s="572"/>
      <c r="BV3" s="501" t="s">
        <v>84</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85</v>
      </c>
      <c r="CU3" s="502"/>
      <c r="CV3" s="502"/>
      <c r="CW3" s="502"/>
      <c r="CX3" s="502"/>
      <c r="CY3" s="502"/>
      <c r="CZ3" s="502"/>
      <c r="DA3" s="572"/>
      <c r="DB3" s="501" t="s">
        <v>86</v>
      </c>
      <c r="DC3" s="502"/>
      <c r="DD3" s="502"/>
      <c r="DE3" s="502"/>
      <c r="DF3" s="502"/>
      <c r="DG3" s="502"/>
      <c r="DH3" s="502"/>
      <c r="DI3" s="572"/>
    </row>
    <row r="4" spans="1:119" ht="18.75" customHeight="1" x14ac:dyDescent="0.2">
      <c r="A4" s="163"/>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87</v>
      </c>
      <c r="AZ4" s="459"/>
      <c r="BA4" s="459"/>
      <c r="BB4" s="459"/>
      <c r="BC4" s="459"/>
      <c r="BD4" s="459"/>
      <c r="BE4" s="459"/>
      <c r="BF4" s="459"/>
      <c r="BG4" s="459"/>
      <c r="BH4" s="459"/>
      <c r="BI4" s="459"/>
      <c r="BJ4" s="459"/>
      <c r="BK4" s="459"/>
      <c r="BL4" s="459"/>
      <c r="BM4" s="460"/>
      <c r="BN4" s="461">
        <v>26874620</v>
      </c>
      <c r="BO4" s="462"/>
      <c r="BP4" s="462"/>
      <c r="BQ4" s="462"/>
      <c r="BR4" s="462"/>
      <c r="BS4" s="462"/>
      <c r="BT4" s="462"/>
      <c r="BU4" s="463"/>
      <c r="BV4" s="461">
        <v>26512445</v>
      </c>
      <c r="BW4" s="462"/>
      <c r="BX4" s="462"/>
      <c r="BY4" s="462"/>
      <c r="BZ4" s="462"/>
      <c r="CA4" s="462"/>
      <c r="CB4" s="462"/>
      <c r="CC4" s="463"/>
      <c r="CD4" s="598" t="s">
        <v>88</v>
      </c>
      <c r="CE4" s="599"/>
      <c r="CF4" s="599"/>
      <c r="CG4" s="599"/>
      <c r="CH4" s="599"/>
      <c r="CI4" s="599"/>
      <c r="CJ4" s="599"/>
      <c r="CK4" s="599"/>
      <c r="CL4" s="599"/>
      <c r="CM4" s="599"/>
      <c r="CN4" s="599"/>
      <c r="CO4" s="599"/>
      <c r="CP4" s="599"/>
      <c r="CQ4" s="599"/>
      <c r="CR4" s="599"/>
      <c r="CS4" s="600"/>
      <c r="CT4" s="601">
        <v>7.2</v>
      </c>
      <c r="CU4" s="602"/>
      <c r="CV4" s="602"/>
      <c r="CW4" s="602"/>
      <c r="CX4" s="602"/>
      <c r="CY4" s="602"/>
      <c r="CZ4" s="602"/>
      <c r="DA4" s="603"/>
      <c r="DB4" s="601">
        <v>7.6</v>
      </c>
      <c r="DC4" s="602"/>
      <c r="DD4" s="602"/>
      <c r="DE4" s="602"/>
      <c r="DF4" s="602"/>
      <c r="DG4" s="602"/>
      <c r="DH4" s="602"/>
      <c r="DI4" s="603"/>
    </row>
    <row r="5" spans="1:119" ht="18.75" customHeight="1" x14ac:dyDescent="0.2">
      <c r="A5" s="163"/>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89</v>
      </c>
      <c r="AN5" s="389"/>
      <c r="AO5" s="389"/>
      <c r="AP5" s="389"/>
      <c r="AQ5" s="389"/>
      <c r="AR5" s="389"/>
      <c r="AS5" s="389"/>
      <c r="AT5" s="390"/>
      <c r="AU5" s="490" t="s">
        <v>90</v>
      </c>
      <c r="AV5" s="491"/>
      <c r="AW5" s="491"/>
      <c r="AX5" s="491"/>
      <c r="AY5" s="446" t="s">
        <v>91</v>
      </c>
      <c r="AZ5" s="447"/>
      <c r="BA5" s="447"/>
      <c r="BB5" s="447"/>
      <c r="BC5" s="447"/>
      <c r="BD5" s="447"/>
      <c r="BE5" s="447"/>
      <c r="BF5" s="447"/>
      <c r="BG5" s="447"/>
      <c r="BH5" s="447"/>
      <c r="BI5" s="447"/>
      <c r="BJ5" s="447"/>
      <c r="BK5" s="447"/>
      <c r="BL5" s="447"/>
      <c r="BM5" s="448"/>
      <c r="BN5" s="432">
        <v>25538522</v>
      </c>
      <c r="BO5" s="433"/>
      <c r="BP5" s="433"/>
      <c r="BQ5" s="433"/>
      <c r="BR5" s="433"/>
      <c r="BS5" s="433"/>
      <c r="BT5" s="433"/>
      <c r="BU5" s="434"/>
      <c r="BV5" s="432">
        <v>25287434</v>
      </c>
      <c r="BW5" s="433"/>
      <c r="BX5" s="433"/>
      <c r="BY5" s="433"/>
      <c r="BZ5" s="433"/>
      <c r="CA5" s="433"/>
      <c r="CB5" s="433"/>
      <c r="CC5" s="434"/>
      <c r="CD5" s="472" t="s">
        <v>92</v>
      </c>
      <c r="CE5" s="392"/>
      <c r="CF5" s="392"/>
      <c r="CG5" s="392"/>
      <c r="CH5" s="392"/>
      <c r="CI5" s="392"/>
      <c r="CJ5" s="392"/>
      <c r="CK5" s="392"/>
      <c r="CL5" s="392"/>
      <c r="CM5" s="392"/>
      <c r="CN5" s="392"/>
      <c r="CO5" s="392"/>
      <c r="CP5" s="392"/>
      <c r="CQ5" s="392"/>
      <c r="CR5" s="392"/>
      <c r="CS5" s="473"/>
      <c r="CT5" s="429">
        <v>92</v>
      </c>
      <c r="CU5" s="430"/>
      <c r="CV5" s="430"/>
      <c r="CW5" s="430"/>
      <c r="CX5" s="430"/>
      <c r="CY5" s="430"/>
      <c r="CZ5" s="430"/>
      <c r="DA5" s="431"/>
      <c r="DB5" s="429">
        <v>93.1</v>
      </c>
      <c r="DC5" s="430"/>
      <c r="DD5" s="430"/>
      <c r="DE5" s="430"/>
      <c r="DF5" s="430"/>
      <c r="DG5" s="430"/>
      <c r="DH5" s="430"/>
      <c r="DI5" s="431"/>
    </row>
    <row r="6" spans="1:119" ht="18.75" customHeight="1" x14ac:dyDescent="0.2">
      <c r="A6" s="163"/>
      <c r="B6" s="578" t="s">
        <v>93</v>
      </c>
      <c r="C6" s="419"/>
      <c r="D6" s="419"/>
      <c r="E6" s="579"/>
      <c r="F6" s="579"/>
      <c r="G6" s="579"/>
      <c r="H6" s="579"/>
      <c r="I6" s="579"/>
      <c r="J6" s="579"/>
      <c r="K6" s="579"/>
      <c r="L6" s="579" t="s">
        <v>94</v>
      </c>
      <c r="M6" s="579"/>
      <c r="N6" s="579"/>
      <c r="O6" s="579"/>
      <c r="P6" s="579"/>
      <c r="Q6" s="579"/>
      <c r="R6" s="417"/>
      <c r="S6" s="417"/>
      <c r="T6" s="417"/>
      <c r="U6" s="417"/>
      <c r="V6" s="585"/>
      <c r="W6" s="522" t="s">
        <v>95</v>
      </c>
      <c r="X6" s="418"/>
      <c r="Y6" s="418"/>
      <c r="Z6" s="418"/>
      <c r="AA6" s="418"/>
      <c r="AB6" s="419"/>
      <c r="AC6" s="590" t="s">
        <v>96</v>
      </c>
      <c r="AD6" s="591"/>
      <c r="AE6" s="591"/>
      <c r="AF6" s="591"/>
      <c r="AG6" s="591"/>
      <c r="AH6" s="591"/>
      <c r="AI6" s="591"/>
      <c r="AJ6" s="591"/>
      <c r="AK6" s="591"/>
      <c r="AL6" s="592"/>
      <c r="AM6" s="489" t="s">
        <v>97</v>
      </c>
      <c r="AN6" s="389"/>
      <c r="AO6" s="389"/>
      <c r="AP6" s="389"/>
      <c r="AQ6" s="389"/>
      <c r="AR6" s="389"/>
      <c r="AS6" s="389"/>
      <c r="AT6" s="390"/>
      <c r="AU6" s="490" t="s">
        <v>90</v>
      </c>
      <c r="AV6" s="491"/>
      <c r="AW6" s="491"/>
      <c r="AX6" s="491"/>
      <c r="AY6" s="446" t="s">
        <v>98</v>
      </c>
      <c r="AZ6" s="447"/>
      <c r="BA6" s="447"/>
      <c r="BB6" s="447"/>
      <c r="BC6" s="447"/>
      <c r="BD6" s="447"/>
      <c r="BE6" s="447"/>
      <c r="BF6" s="447"/>
      <c r="BG6" s="447"/>
      <c r="BH6" s="447"/>
      <c r="BI6" s="447"/>
      <c r="BJ6" s="447"/>
      <c r="BK6" s="447"/>
      <c r="BL6" s="447"/>
      <c r="BM6" s="448"/>
      <c r="BN6" s="432">
        <v>1336098</v>
      </c>
      <c r="BO6" s="433"/>
      <c r="BP6" s="433"/>
      <c r="BQ6" s="433"/>
      <c r="BR6" s="433"/>
      <c r="BS6" s="433"/>
      <c r="BT6" s="433"/>
      <c r="BU6" s="434"/>
      <c r="BV6" s="432">
        <v>1225011</v>
      </c>
      <c r="BW6" s="433"/>
      <c r="BX6" s="433"/>
      <c r="BY6" s="433"/>
      <c r="BZ6" s="433"/>
      <c r="CA6" s="433"/>
      <c r="CB6" s="433"/>
      <c r="CC6" s="434"/>
      <c r="CD6" s="472" t="s">
        <v>99</v>
      </c>
      <c r="CE6" s="392"/>
      <c r="CF6" s="392"/>
      <c r="CG6" s="392"/>
      <c r="CH6" s="392"/>
      <c r="CI6" s="392"/>
      <c r="CJ6" s="392"/>
      <c r="CK6" s="392"/>
      <c r="CL6" s="392"/>
      <c r="CM6" s="392"/>
      <c r="CN6" s="392"/>
      <c r="CO6" s="392"/>
      <c r="CP6" s="392"/>
      <c r="CQ6" s="392"/>
      <c r="CR6" s="392"/>
      <c r="CS6" s="473"/>
      <c r="CT6" s="575">
        <v>92.2</v>
      </c>
      <c r="CU6" s="576"/>
      <c r="CV6" s="576"/>
      <c r="CW6" s="576"/>
      <c r="CX6" s="576"/>
      <c r="CY6" s="576"/>
      <c r="CZ6" s="576"/>
      <c r="DA6" s="577"/>
      <c r="DB6" s="575">
        <v>93.1</v>
      </c>
      <c r="DC6" s="576"/>
      <c r="DD6" s="576"/>
      <c r="DE6" s="576"/>
      <c r="DF6" s="576"/>
      <c r="DG6" s="576"/>
      <c r="DH6" s="576"/>
      <c r="DI6" s="577"/>
    </row>
    <row r="7" spans="1:119" ht="18.75" customHeight="1" x14ac:dyDescent="0.2">
      <c r="A7" s="163"/>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100</v>
      </c>
      <c r="AN7" s="389"/>
      <c r="AO7" s="389"/>
      <c r="AP7" s="389"/>
      <c r="AQ7" s="389"/>
      <c r="AR7" s="389"/>
      <c r="AS7" s="389"/>
      <c r="AT7" s="390"/>
      <c r="AU7" s="490" t="s">
        <v>90</v>
      </c>
      <c r="AV7" s="491"/>
      <c r="AW7" s="491"/>
      <c r="AX7" s="491"/>
      <c r="AY7" s="446" t="s">
        <v>101</v>
      </c>
      <c r="AZ7" s="447"/>
      <c r="BA7" s="447"/>
      <c r="BB7" s="447"/>
      <c r="BC7" s="447"/>
      <c r="BD7" s="447"/>
      <c r="BE7" s="447"/>
      <c r="BF7" s="447"/>
      <c r="BG7" s="447"/>
      <c r="BH7" s="447"/>
      <c r="BI7" s="447"/>
      <c r="BJ7" s="447"/>
      <c r="BK7" s="447"/>
      <c r="BL7" s="447"/>
      <c r="BM7" s="448"/>
      <c r="BN7" s="432">
        <v>354413</v>
      </c>
      <c r="BO7" s="433"/>
      <c r="BP7" s="433"/>
      <c r="BQ7" s="433"/>
      <c r="BR7" s="433"/>
      <c r="BS7" s="433"/>
      <c r="BT7" s="433"/>
      <c r="BU7" s="434"/>
      <c r="BV7" s="432">
        <v>192033</v>
      </c>
      <c r="BW7" s="433"/>
      <c r="BX7" s="433"/>
      <c r="BY7" s="433"/>
      <c r="BZ7" s="433"/>
      <c r="CA7" s="433"/>
      <c r="CB7" s="433"/>
      <c r="CC7" s="434"/>
      <c r="CD7" s="472" t="s">
        <v>102</v>
      </c>
      <c r="CE7" s="392"/>
      <c r="CF7" s="392"/>
      <c r="CG7" s="392"/>
      <c r="CH7" s="392"/>
      <c r="CI7" s="392"/>
      <c r="CJ7" s="392"/>
      <c r="CK7" s="392"/>
      <c r="CL7" s="392"/>
      <c r="CM7" s="392"/>
      <c r="CN7" s="392"/>
      <c r="CO7" s="392"/>
      <c r="CP7" s="392"/>
      <c r="CQ7" s="392"/>
      <c r="CR7" s="392"/>
      <c r="CS7" s="473"/>
      <c r="CT7" s="432">
        <v>13653176</v>
      </c>
      <c r="CU7" s="433"/>
      <c r="CV7" s="433"/>
      <c r="CW7" s="433"/>
      <c r="CX7" s="433"/>
      <c r="CY7" s="433"/>
      <c r="CZ7" s="433"/>
      <c r="DA7" s="434"/>
      <c r="DB7" s="432">
        <v>13653569</v>
      </c>
      <c r="DC7" s="433"/>
      <c r="DD7" s="433"/>
      <c r="DE7" s="433"/>
      <c r="DF7" s="433"/>
      <c r="DG7" s="433"/>
      <c r="DH7" s="433"/>
      <c r="DI7" s="434"/>
    </row>
    <row r="8" spans="1:119" ht="18.75" customHeight="1" thickBot="1" x14ac:dyDescent="0.25">
      <c r="A8" s="163"/>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103</v>
      </c>
      <c r="AN8" s="389"/>
      <c r="AO8" s="389"/>
      <c r="AP8" s="389"/>
      <c r="AQ8" s="389"/>
      <c r="AR8" s="389"/>
      <c r="AS8" s="389"/>
      <c r="AT8" s="390"/>
      <c r="AU8" s="490" t="s">
        <v>90</v>
      </c>
      <c r="AV8" s="491"/>
      <c r="AW8" s="491"/>
      <c r="AX8" s="491"/>
      <c r="AY8" s="446" t="s">
        <v>104</v>
      </c>
      <c r="AZ8" s="447"/>
      <c r="BA8" s="447"/>
      <c r="BB8" s="447"/>
      <c r="BC8" s="447"/>
      <c r="BD8" s="447"/>
      <c r="BE8" s="447"/>
      <c r="BF8" s="447"/>
      <c r="BG8" s="447"/>
      <c r="BH8" s="447"/>
      <c r="BI8" s="447"/>
      <c r="BJ8" s="447"/>
      <c r="BK8" s="447"/>
      <c r="BL8" s="447"/>
      <c r="BM8" s="448"/>
      <c r="BN8" s="432">
        <v>981685</v>
      </c>
      <c r="BO8" s="433"/>
      <c r="BP8" s="433"/>
      <c r="BQ8" s="433"/>
      <c r="BR8" s="433"/>
      <c r="BS8" s="433"/>
      <c r="BT8" s="433"/>
      <c r="BU8" s="434"/>
      <c r="BV8" s="432">
        <v>1032978</v>
      </c>
      <c r="BW8" s="433"/>
      <c r="BX8" s="433"/>
      <c r="BY8" s="433"/>
      <c r="BZ8" s="433"/>
      <c r="CA8" s="433"/>
      <c r="CB8" s="433"/>
      <c r="CC8" s="434"/>
      <c r="CD8" s="472" t="s">
        <v>105</v>
      </c>
      <c r="CE8" s="392"/>
      <c r="CF8" s="392"/>
      <c r="CG8" s="392"/>
      <c r="CH8" s="392"/>
      <c r="CI8" s="392"/>
      <c r="CJ8" s="392"/>
      <c r="CK8" s="392"/>
      <c r="CL8" s="392"/>
      <c r="CM8" s="392"/>
      <c r="CN8" s="392"/>
      <c r="CO8" s="392"/>
      <c r="CP8" s="392"/>
      <c r="CQ8" s="392"/>
      <c r="CR8" s="392"/>
      <c r="CS8" s="473"/>
      <c r="CT8" s="535">
        <v>0.34</v>
      </c>
      <c r="CU8" s="536"/>
      <c r="CV8" s="536"/>
      <c r="CW8" s="536"/>
      <c r="CX8" s="536"/>
      <c r="CY8" s="536"/>
      <c r="CZ8" s="536"/>
      <c r="DA8" s="537"/>
      <c r="DB8" s="535">
        <v>0.33</v>
      </c>
      <c r="DC8" s="536"/>
      <c r="DD8" s="536"/>
      <c r="DE8" s="536"/>
      <c r="DF8" s="536"/>
      <c r="DG8" s="536"/>
      <c r="DH8" s="536"/>
      <c r="DI8" s="537"/>
    </row>
    <row r="9" spans="1:119" ht="18.75" customHeight="1" thickBot="1" x14ac:dyDescent="0.25">
      <c r="A9" s="163"/>
      <c r="B9" s="564" t="s">
        <v>106</v>
      </c>
      <c r="C9" s="565"/>
      <c r="D9" s="565"/>
      <c r="E9" s="565"/>
      <c r="F9" s="565"/>
      <c r="G9" s="565"/>
      <c r="H9" s="565"/>
      <c r="I9" s="565"/>
      <c r="J9" s="565"/>
      <c r="K9" s="483"/>
      <c r="L9" s="566" t="s">
        <v>107</v>
      </c>
      <c r="M9" s="567"/>
      <c r="N9" s="567"/>
      <c r="O9" s="567"/>
      <c r="P9" s="567"/>
      <c r="Q9" s="568"/>
      <c r="R9" s="569">
        <v>30428</v>
      </c>
      <c r="S9" s="570"/>
      <c r="T9" s="570"/>
      <c r="U9" s="570"/>
      <c r="V9" s="571"/>
      <c r="W9" s="501" t="s">
        <v>108</v>
      </c>
      <c r="X9" s="502"/>
      <c r="Y9" s="502"/>
      <c r="Z9" s="502"/>
      <c r="AA9" s="502"/>
      <c r="AB9" s="502"/>
      <c r="AC9" s="502"/>
      <c r="AD9" s="502"/>
      <c r="AE9" s="502"/>
      <c r="AF9" s="502"/>
      <c r="AG9" s="502"/>
      <c r="AH9" s="502"/>
      <c r="AI9" s="502"/>
      <c r="AJ9" s="502"/>
      <c r="AK9" s="502"/>
      <c r="AL9" s="572"/>
      <c r="AM9" s="489" t="s">
        <v>109</v>
      </c>
      <c r="AN9" s="389"/>
      <c r="AO9" s="389"/>
      <c r="AP9" s="389"/>
      <c r="AQ9" s="389"/>
      <c r="AR9" s="389"/>
      <c r="AS9" s="389"/>
      <c r="AT9" s="390"/>
      <c r="AU9" s="490" t="s">
        <v>110</v>
      </c>
      <c r="AV9" s="491"/>
      <c r="AW9" s="491"/>
      <c r="AX9" s="491"/>
      <c r="AY9" s="446" t="s">
        <v>111</v>
      </c>
      <c r="AZ9" s="447"/>
      <c r="BA9" s="447"/>
      <c r="BB9" s="447"/>
      <c r="BC9" s="447"/>
      <c r="BD9" s="447"/>
      <c r="BE9" s="447"/>
      <c r="BF9" s="447"/>
      <c r="BG9" s="447"/>
      <c r="BH9" s="447"/>
      <c r="BI9" s="447"/>
      <c r="BJ9" s="447"/>
      <c r="BK9" s="447"/>
      <c r="BL9" s="447"/>
      <c r="BM9" s="448"/>
      <c r="BN9" s="432">
        <v>-51293</v>
      </c>
      <c r="BO9" s="433"/>
      <c r="BP9" s="433"/>
      <c r="BQ9" s="433"/>
      <c r="BR9" s="433"/>
      <c r="BS9" s="433"/>
      <c r="BT9" s="433"/>
      <c r="BU9" s="434"/>
      <c r="BV9" s="432">
        <v>-344742</v>
      </c>
      <c r="BW9" s="433"/>
      <c r="BX9" s="433"/>
      <c r="BY9" s="433"/>
      <c r="BZ9" s="433"/>
      <c r="CA9" s="433"/>
      <c r="CB9" s="433"/>
      <c r="CC9" s="434"/>
      <c r="CD9" s="472" t="s">
        <v>112</v>
      </c>
      <c r="CE9" s="392"/>
      <c r="CF9" s="392"/>
      <c r="CG9" s="392"/>
      <c r="CH9" s="392"/>
      <c r="CI9" s="392"/>
      <c r="CJ9" s="392"/>
      <c r="CK9" s="392"/>
      <c r="CL9" s="392"/>
      <c r="CM9" s="392"/>
      <c r="CN9" s="392"/>
      <c r="CO9" s="392"/>
      <c r="CP9" s="392"/>
      <c r="CQ9" s="392"/>
      <c r="CR9" s="392"/>
      <c r="CS9" s="473"/>
      <c r="CT9" s="429">
        <v>13.6</v>
      </c>
      <c r="CU9" s="430"/>
      <c r="CV9" s="430"/>
      <c r="CW9" s="430"/>
      <c r="CX9" s="430"/>
      <c r="CY9" s="430"/>
      <c r="CZ9" s="430"/>
      <c r="DA9" s="431"/>
      <c r="DB9" s="429">
        <v>13.7</v>
      </c>
      <c r="DC9" s="430"/>
      <c r="DD9" s="430"/>
      <c r="DE9" s="430"/>
      <c r="DF9" s="430"/>
      <c r="DG9" s="430"/>
      <c r="DH9" s="430"/>
      <c r="DI9" s="431"/>
    </row>
    <row r="10" spans="1:119" ht="18.75" customHeight="1" thickBot="1" x14ac:dyDescent="0.25">
      <c r="A10" s="163"/>
      <c r="B10" s="564"/>
      <c r="C10" s="565"/>
      <c r="D10" s="565"/>
      <c r="E10" s="565"/>
      <c r="F10" s="565"/>
      <c r="G10" s="565"/>
      <c r="H10" s="565"/>
      <c r="I10" s="565"/>
      <c r="J10" s="565"/>
      <c r="K10" s="483"/>
      <c r="L10" s="388" t="s">
        <v>113</v>
      </c>
      <c r="M10" s="389"/>
      <c r="N10" s="389"/>
      <c r="O10" s="389"/>
      <c r="P10" s="389"/>
      <c r="Q10" s="390"/>
      <c r="R10" s="385">
        <v>33585</v>
      </c>
      <c r="S10" s="386"/>
      <c r="T10" s="386"/>
      <c r="U10" s="386"/>
      <c r="V10" s="445"/>
      <c r="W10" s="573"/>
      <c r="X10" s="383"/>
      <c r="Y10" s="383"/>
      <c r="Z10" s="383"/>
      <c r="AA10" s="383"/>
      <c r="AB10" s="383"/>
      <c r="AC10" s="383"/>
      <c r="AD10" s="383"/>
      <c r="AE10" s="383"/>
      <c r="AF10" s="383"/>
      <c r="AG10" s="383"/>
      <c r="AH10" s="383"/>
      <c r="AI10" s="383"/>
      <c r="AJ10" s="383"/>
      <c r="AK10" s="383"/>
      <c r="AL10" s="574"/>
      <c r="AM10" s="489" t="s">
        <v>114</v>
      </c>
      <c r="AN10" s="389"/>
      <c r="AO10" s="389"/>
      <c r="AP10" s="389"/>
      <c r="AQ10" s="389"/>
      <c r="AR10" s="389"/>
      <c r="AS10" s="389"/>
      <c r="AT10" s="390"/>
      <c r="AU10" s="490" t="s">
        <v>110</v>
      </c>
      <c r="AV10" s="491"/>
      <c r="AW10" s="491"/>
      <c r="AX10" s="491"/>
      <c r="AY10" s="446" t="s">
        <v>115</v>
      </c>
      <c r="AZ10" s="447"/>
      <c r="BA10" s="447"/>
      <c r="BB10" s="447"/>
      <c r="BC10" s="447"/>
      <c r="BD10" s="447"/>
      <c r="BE10" s="447"/>
      <c r="BF10" s="447"/>
      <c r="BG10" s="447"/>
      <c r="BH10" s="447"/>
      <c r="BI10" s="447"/>
      <c r="BJ10" s="447"/>
      <c r="BK10" s="447"/>
      <c r="BL10" s="447"/>
      <c r="BM10" s="448"/>
      <c r="BN10" s="432">
        <v>674303</v>
      </c>
      <c r="BO10" s="433"/>
      <c r="BP10" s="433"/>
      <c r="BQ10" s="433"/>
      <c r="BR10" s="433"/>
      <c r="BS10" s="433"/>
      <c r="BT10" s="433"/>
      <c r="BU10" s="434"/>
      <c r="BV10" s="432">
        <v>870611</v>
      </c>
      <c r="BW10" s="433"/>
      <c r="BX10" s="433"/>
      <c r="BY10" s="433"/>
      <c r="BZ10" s="433"/>
      <c r="CA10" s="433"/>
      <c r="CB10" s="433"/>
      <c r="CC10" s="434"/>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3"/>
      <c r="B11" s="564"/>
      <c r="C11" s="565"/>
      <c r="D11" s="565"/>
      <c r="E11" s="565"/>
      <c r="F11" s="565"/>
      <c r="G11" s="565"/>
      <c r="H11" s="565"/>
      <c r="I11" s="565"/>
      <c r="J11" s="565"/>
      <c r="K11" s="483"/>
      <c r="L11" s="393" t="s">
        <v>117</v>
      </c>
      <c r="M11" s="394"/>
      <c r="N11" s="394"/>
      <c r="O11" s="394"/>
      <c r="P11" s="394"/>
      <c r="Q11" s="395"/>
      <c r="R11" s="561" t="s">
        <v>118</v>
      </c>
      <c r="S11" s="562"/>
      <c r="T11" s="562"/>
      <c r="U11" s="562"/>
      <c r="V11" s="563"/>
      <c r="W11" s="573"/>
      <c r="X11" s="383"/>
      <c r="Y11" s="383"/>
      <c r="Z11" s="383"/>
      <c r="AA11" s="383"/>
      <c r="AB11" s="383"/>
      <c r="AC11" s="383"/>
      <c r="AD11" s="383"/>
      <c r="AE11" s="383"/>
      <c r="AF11" s="383"/>
      <c r="AG11" s="383"/>
      <c r="AH11" s="383"/>
      <c r="AI11" s="383"/>
      <c r="AJ11" s="383"/>
      <c r="AK11" s="383"/>
      <c r="AL11" s="574"/>
      <c r="AM11" s="489" t="s">
        <v>119</v>
      </c>
      <c r="AN11" s="389"/>
      <c r="AO11" s="389"/>
      <c r="AP11" s="389"/>
      <c r="AQ11" s="389"/>
      <c r="AR11" s="389"/>
      <c r="AS11" s="389"/>
      <c r="AT11" s="390"/>
      <c r="AU11" s="490" t="s">
        <v>110</v>
      </c>
      <c r="AV11" s="491"/>
      <c r="AW11" s="491"/>
      <c r="AX11" s="491"/>
      <c r="AY11" s="446" t="s">
        <v>120</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121</v>
      </c>
      <c r="CE11" s="392"/>
      <c r="CF11" s="392"/>
      <c r="CG11" s="392"/>
      <c r="CH11" s="392"/>
      <c r="CI11" s="392"/>
      <c r="CJ11" s="392"/>
      <c r="CK11" s="392"/>
      <c r="CL11" s="392"/>
      <c r="CM11" s="392"/>
      <c r="CN11" s="392"/>
      <c r="CO11" s="392"/>
      <c r="CP11" s="392"/>
      <c r="CQ11" s="392"/>
      <c r="CR11" s="392"/>
      <c r="CS11" s="473"/>
      <c r="CT11" s="535" t="s">
        <v>122</v>
      </c>
      <c r="CU11" s="536"/>
      <c r="CV11" s="536"/>
      <c r="CW11" s="536"/>
      <c r="CX11" s="536"/>
      <c r="CY11" s="536"/>
      <c r="CZ11" s="536"/>
      <c r="DA11" s="537"/>
      <c r="DB11" s="535" t="s">
        <v>122</v>
      </c>
      <c r="DC11" s="536"/>
      <c r="DD11" s="536"/>
      <c r="DE11" s="536"/>
      <c r="DF11" s="536"/>
      <c r="DG11" s="536"/>
      <c r="DH11" s="536"/>
      <c r="DI11" s="537"/>
    </row>
    <row r="12" spans="1:119" ht="18.75" customHeight="1" x14ac:dyDescent="0.2">
      <c r="A12" s="163"/>
      <c r="B12" s="538" t="s">
        <v>123</v>
      </c>
      <c r="C12" s="539"/>
      <c r="D12" s="539"/>
      <c r="E12" s="539"/>
      <c r="F12" s="539"/>
      <c r="G12" s="539"/>
      <c r="H12" s="539"/>
      <c r="I12" s="539"/>
      <c r="J12" s="539"/>
      <c r="K12" s="540"/>
      <c r="L12" s="547" t="s">
        <v>124</v>
      </c>
      <c r="M12" s="548"/>
      <c r="N12" s="548"/>
      <c r="O12" s="548"/>
      <c r="P12" s="548"/>
      <c r="Q12" s="549"/>
      <c r="R12" s="550">
        <v>28915</v>
      </c>
      <c r="S12" s="551"/>
      <c r="T12" s="551"/>
      <c r="U12" s="551"/>
      <c r="V12" s="552"/>
      <c r="W12" s="553" t="s">
        <v>1</v>
      </c>
      <c r="X12" s="491"/>
      <c r="Y12" s="491"/>
      <c r="Z12" s="491"/>
      <c r="AA12" s="491"/>
      <c r="AB12" s="554"/>
      <c r="AC12" s="555" t="s">
        <v>125</v>
      </c>
      <c r="AD12" s="556"/>
      <c r="AE12" s="556"/>
      <c r="AF12" s="556"/>
      <c r="AG12" s="557"/>
      <c r="AH12" s="555" t="s">
        <v>126</v>
      </c>
      <c r="AI12" s="556"/>
      <c r="AJ12" s="556"/>
      <c r="AK12" s="556"/>
      <c r="AL12" s="558"/>
      <c r="AM12" s="489" t="s">
        <v>127</v>
      </c>
      <c r="AN12" s="389"/>
      <c r="AO12" s="389"/>
      <c r="AP12" s="389"/>
      <c r="AQ12" s="389"/>
      <c r="AR12" s="389"/>
      <c r="AS12" s="389"/>
      <c r="AT12" s="390"/>
      <c r="AU12" s="490" t="s">
        <v>90</v>
      </c>
      <c r="AV12" s="491"/>
      <c r="AW12" s="491"/>
      <c r="AX12" s="491"/>
      <c r="AY12" s="446" t="s">
        <v>128</v>
      </c>
      <c r="AZ12" s="447"/>
      <c r="BA12" s="447"/>
      <c r="BB12" s="447"/>
      <c r="BC12" s="447"/>
      <c r="BD12" s="447"/>
      <c r="BE12" s="447"/>
      <c r="BF12" s="447"/>
      <c r="BG12" s="447"/>
      <c r="BH12" s="447"/>
      <c r="BI12" s="447"/>
      <c r="BJ12" s="447"/>
      <c r="BK12" s="447"/>
      <c r="BL12" s="447"/>
      <c r="BM12" s="448"/>
      <c r="BN12" s="432">
        <v>561000</v>
      </c>
      <c r="BO12" s="433"/>
      <c r="BP12" s="433"/>
      <c r="BQ12" s="433"/>
      <c r="BR12" s="433"/>
      <c r="BS12" s="433"/>
      <c r="BT12" s="433"/>
      <c r="BU12" s="434"/>
      <c r="BV12" s="432">
        <v>642000</v>
      </c>
      <c r="BW12" s="433"/>
      <c r="BX12" s="433"/>
      <c r="BY12" s="433"/>
      <c r="BZ12" s="433"/>
      <c r="CA12" s="433"/>
      <c r="CB12" s="433"/>
      <c r="CC12" s="434"/>
      <c r="CD12" s="472" t="s">
        <v>129</v>
      </c>
      <c r="CE12" s="392"/>
      <c r="CF12" s="392"/>
      <c r="CG12" s="392"/>
      <c r="CH12" s="392"/>
      <c r="CI12" s="392"/>
      <c r="CJ12" s="392"/>
      <c r="CK12" s="392"/>
      <c r="CL12" s="392"/>
      <c r="CM12" s="392"/>
      <c r="CN12" s="392"/>
      <c r="CO12" s="392"/>
      <c r="CP12" s="392"/>
      <c r="CQ12" s="392"/>
      <c r="CR12" s="392"/>
      <c r="CS12" s="473"/>
      <c r="CT12" s="535" t="s">
        <v>122</v>
      </c>
      <c r="CU12" s="536"/>
      <c r="CV12" s="536"/>
      <c r="CW12" s="536"/>
      <c r="CX12" s="536"/>
      <c r="CY12" s="536"/>
      <c r="CZ12" s="536"/>
      <c r="DA12" s="537"/>
      <c r="DB12" s="535" t="s">
        <v>122</v>
      </c>
      <c r="DC12" s="536"/>
      <c r="DD12" s="536"/>
      <c r="DE12" s="536"/>
      <c r="DF12" s="536"/>
      <c r="DG12" s="536"/>
      <c r="DH12" s="536"/>
      <c r="DI12" s="537"/>
    </row>
    <row r="13" spans="1:119" ht="18.75" customHeight="1" x14ac:dyDescent="0.2">
      <c r="A13" s="163"/>
      <c r="B13" s="541"/>
      <c r="C13" s="542"/>
      <c r="D13" s="542"/>
      <c r="E13" s="542"/>
      <c r="F13" s="542"/>
      <c r="G13" s="542"/>
      <c r="H13" s="542"/>
      <c r="I13" s="542"/>
      <c r="J13" s="542"/>
      <c r="K13" s="543"/>
      <c r="L13" s="178"/>
      <c r="M13" s="516" t="s">
        <v>130</v>
      </c>
      <c r="N13" s="517"/>
      <c r="O13" s="517"/>
      <c r="P13" s="517"/>
      <c r="Q13" s="518"/>
      <c r="R13" s="519">
        <v>27974</v>
      </c>
      <c r="S13" s="520"/>
      <c r="T13" s="520"/>
      <c r="U13" s="520"/>
      <c r="V13" s="521"/>
      <c r="W13" s="522" t="s">
        <v>131</v>
      </c>
      <c r="X13" s="418"/>
      <c r="Y13" s="418"/>
      <c r="Z13" s="418"/>
      <c r="AA13" s="418"/>
      <c r="AB13" s="419"/>
      <c r="AC13" s="385">
        <v>809</v>
      </c>
      <c r="AD13" s="386"/>
      <c r="AE13" s="386"/>
      <c r="AF13" s="386"/>
      <c r="AG13" s="387"/>
      <c r="AH13" s="385">
        <v>893</v>
      </c>
      <c r="AI13" s="386"/>
      <c r="AJ13" s="386"/>
      <c r="AK13" s="386"/>
      <c r="AL13" s="445"/>
      <c r="AM13" s="489" t="s">
        <v>132</v>
      </c>
      <c r="AN13" s="389"/>
      <c r="AO13" s="389"/>
      <c r="AP13" s="389"/>
      <c r="AQ13" s="389"/>
      <c r="AR13" s="389"/>
      <c r="AS13" s="389"/>
      <c r="AT13" s="390"/>
      <c r="AU13" s="490" t="s">
        <v>110</v>
      </c>
      <c r="AV13" s="491"/>
      <c r="AW13" s="491"/>
      <c r="AX13" s="491"/>
      <c r="AY13" s="446" t="s">
        <v>133</v>
      </c>
      <c r="AZ13" s="447"/>
      <c r="BA13" s="447"/>
      <c r="BB13" s="447"/>
      <c r="BC13" s="447"/>
      <c r="BD13" s="447"/>
      <c r="BE13" s="447"/>
      <c r="BF13" s="447"/>
      <c r="BG13" s="447"/>
      <c r="BH13" s="447"/>
      <c r="BI13" s="447"/>
      <c r="BJ13" s="447"/>
      <c r="BK13" s="447"/>
      <c r="BL13" s="447"/>
      <c r="BM13" s="448"/>
      <c r="BN13" s="432">
        <v>62010</v>
      </c>
      <c r="BO13" s="433"/>
      <c r="BP13" s="433"/>
      <c r="BQ13" s="433"/>
      <c r="BR13" s="433"/>
      <c r="BS13" s="433"/>
      <c r="BT13" s="433"/>
      <c r="BU13" s="434"/>
      <c r="BV13" s="432">
        <v>-116131</v>
      </c>
      <c r="BW13" s="433"/>
      <c r="BX13" s="433"/>
      <c r="BY13" s="433"/>
      <c r="BZ13" s="433"/>
      <c r="CA13" s="433"/>
      <c r="CB13" s="433"/>
      <c r="CC13" s="434"/>
      <c r="CD13" s="472" t="s">
        <v>134</v>
      </c>
      <c r="CE13" s="392"/>
      <c r="CF13" s="392"/>
      <c r="CG13" s="392"/>
      <c r="CH13" s="392"/>
      <c r="CI13" s="392"/>
      <c r="CJ13" s="392"/>
      <c r="CK13" s="392"/>
      <c r="CL13" s="392"/>
      <c r="CM13" s="392"/>
      <c r="CN13" s="392"/>
      <c r="CO13" s="392"/>
      <c r="CP13" s="392"/>
      <c r="CQ13" s="392"/>
      <c r="CR13" s="392"/>
      <c r="CS13" s="473"/>
      <c r="CT13" s="429">
        <v>10.7</v>
      </c>
      <c r="CU13" s="430"/>
      <c r="CV13" s="430"/>
      <c r="CW13" s="430"/>
      <c r="CX13" s="430"/>
      <c r="CY13" s="430"/>
      <c r="CZ13" s="430"/>
      <c r="DA13" s="431"/>
      <c r="DB13" s="429">
        <v>11</v>
      </c>
      <c r="DC13" s="430"/>
      <c r="DD13" s="430"/>
      <c r="DE13" s="430"/>
      <c r="DF13" s="430"/>
      <c r="DG13" s="430"/>
      <c r="DH13" s="430"/>
      <c r="DI13" s="431"/>
    </row>
    <row r="14" spans="1:119" ht="18.75" customHeight="1" thickBot="1" x14ac:dyDescent="0.25">
      <c r="A14" s="163"/>
      <c r="B14" s="541"/>
      <c r="C14" s="542"/>
      <c r="D14" s="542"/>
      <c r="E14" s="542"/>
      <c r="F14" s="542"/>
      <c r="G14" s="542"/>
      <c r="H14" s="542"/>
      <c r="I14" s="542"/>
      <c r="J14" s="542"/>
      <c r="K14" s="543"/>
      <c r="L14" s="506" t="s">
        <v>135</v>
      </c>
      <c r="M14" s="559"/>
      <c r="N14" s="559"/>
      <c r="O14" s="559"/>
      <c r="P14" s="559"/>
      <c r="Q14" s="560"/>
      <c r="R14" s="519">
        <v>29495</v>
      </c>
      <c r="S14" s="520"/>
      <c r="T14" s="520"/>
      <c r="U14" s="520"/>
      <c r="V14" s="521"/>
      <c r="W14" s="523"/>
      <c r="X14" s="421"/>
      <c r="Y14" s="421"/>
      <c r="Z14" s="421"/>
      <c r="AA14" s="421"/>
      <c r="AB14" s="422"/>
      <c r="AC14" s="512">
        <v>5.2</v>
      </c>
      <c r="AD14" s="513"/>
      <c r="AE14" s="513"/>
      <c r="AF14" s="513"/>
      <c r="AG14" s="514"/>
      <c r="AH14" s="512">
        <v>5.3</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136</v>
      </c>
      <c r="CE14" s="470"/>
      <c r="CF14" s="470"/>
      <c r="CG14" s="470"/>
      <c r="CH14" s="470"/>
      <c r="CI14" s="470"/>
      <c r="CJ14" s="470"/>
      <c r="CK14" s="470"/>
      <c r="CL14" s="470"/>
      <c r="CM14" s="470"/>
      <c r="CN14" s="470"/>
      <c r="CO14" s="470"/>
      <c r="CP14" s="470"/>
      <c r="CQ14" s="470"/>
      <c r="CR14" s="470"/>
      <c r="CS14" s="471"/>
      <c r="CT14" s="529" t="s">
        <v>122</v>
      </c>
      <c r="CU14" s="530"/>
      <c r="CV14" s="530"/>
      <c r="CW14" s="530"/>
      <c r="CX14" s="530"/>
      <c r="CY14" s="530"/>
      <c r="CZ14" s="530"/>
      <c r="DA14" s="531"/>
      <c r="DB14" s="529">
        <v>1.9</v>
      </c>
      <c r="DC14" s="530"/>
      <c r="DD14" s="530"/>
      <c r="DE14" s="530"/>
      <c r="DF14" s="530"/>
      <c r="DG14" s="530"/>
      <c r="DH14" s="530"/>
      <c r="DI14" s="531"/>
    </row>
    <row r="15" spans="1:119" ht="18.75" customHeight="1" x14ac:dyDescent="0.2">
      <c r="A15" s="163"/>
      <c r="B15" s="541"/>
      <c r="C15" s="542"/>
      <c r="D15" s="542"/>
      <c r="E15" s="542"/>
      <c r="F15" s="542"/>
      <c r="G15" s="542"/>
      <c r="H15" s="542"/>
      <c r="I15" s="542"/>
      <c r="J15" s="542"/>
      <c r="K15" s="543"/>
      <c r="L15" s="178"/>
      <c r="M15" s="516" t="s">
        <v>130</v>
      </c>
      <c r="N15" s="517"/>
      <c r="O15" s="517"/>
      <c r="P15" s="517"/>
      <c r="Q15" s="518"/>
      <c r="R15" s="519">
        <v>28730</v>
      </c>
      <c r="S15" s="520"/>
      <c r="T15" s="520"/>
      <c r="U15" s="520"/>
      <c r="V15" s="521"/>
      <c r="W15" s="522" t="s">
        <v>137</v>
      </c>
      <c r="X15" s="418"/>
      <c r="Y15" s="418"/>
      <c r="Z15" s="418"/>
      <c r="AA15" s="418"/>
      <c r="AB15" s="419"/>
      <c r="AC15" s="385">
        <v>4488</v>
      </c>
      <c r="AD15" s="386"/>
      <c r="AE15" s="386"/>
      <c r="AF15" s="386"/>
      <c r="AG15" s="387"/>
      <c r="AH15" s="385">
        <v>4938</v>
      </c>
      <c r="AI15" s="386"/>
      <c r="AJ15" s="386"/>
      <c r="AK15" s="386"/>
      <c r="AL15" s="445"/>
      <c r="AM15" s="489"/>
      <c r="AN15" s="389"/>
      <c r="AO15" s="389"/>
      <c r="AP15" s="389"/>
      <c r="AQ15" s="389"/>
      <c r="AR15" s="389"/>
      <c r="AS15" s="389"/>
      <c r="AT15" s="390"/>
      <c r="AU15" s="490"/>
      <c r="AV15" s="491"/>
      <c r="AW15" s="491"/>
      <c r="AX15" s="491"/>
      <c r="AY15" s="458" t="s">
        <v>138</v>
      </c>
      <c r="AZ15" s="459"/>
      <c r="BA15" s="459"/>
      <c r="BB15" s="459"/>
      <c r="BC15" s="459"/>
      <c r="BD15" s="459"/>
      <c r="BE15" s="459"/>
      <c r="BF15" s="459"/>
      <c r="BG15" s="459"/>
      <c r="BH15" s="459"/>
      <c r="BI15" s="459"/>
      <c r="BJ15" s="459"/>
      <c r="BK15" s="459"/>
      <c r="BL15" s="459"/>
      <c r="BM15" s="460"/>
      <c r="BN15" s="461">
        <v>4352213</v>
      </c>
      <c r="BO15" s="462"/>
      <c r="BP15" s="462"/>
      <c r="BQ15" s="462"/>
      <c r="BR15" s="462"/>
      <c r="BS15" s="462"/>
      <c r="BT15" s="462"/>
      <c r="BU15" s="463"/>
      <c r="BV15" s="461">
        <v>4278203</v>
      </c>
      <c r="BW15" s="462"/>
      <c r="BX15" s="462"/>
      <c r="BY15" s="462"/>
      <c r="BZ15" s="462"/>
      <c r="CA15" s="462"/>
      <c r="CB15" s="462"/>
      <c r="CC15" s="463"/>
      <c r="CD15" s="532" t="s">
        <v>139</v>
      </c>
      <c r="CE15" s="533"/>
      <c r="CF15" s="533"/>
      <c r="CG15" s="533"/>
      <c r="CH15" s="533"/>
      <c r="CI15" s="533"/>
      <c r="CJ15" s="533"/>
      <c r="CK15" s="533"/>
      <c r="CL15" s="533"/>
      <c r="CM15" s="533"/>
      <c r="CN15" s="533"/>
      <c r="CO15" s="533"/>
      <c r="CP15" s="533"/>
      <c r="CQ15" s="533"/>
      <c r="CR15" s="533"/>
      <c r="CS15" s="534"/>
      <c r="CT15" s="179"/>
      <c r="CU15" s="180"/>
      <c r="CV15" s="180"/>
      <c r="CW15" s="180"/>
      <c r="CX15" s="180"/>
      <c r="CY15" s="180"/>
      <c r="CZ15" s="180"/>
      <c r="DA15" s="181"/>
      <c r="DB15" s="179"/>
      <c r="DC15" s="180"/>
      <c r="DD15" s="180"/>
      <c r="DE15" s="180"/>
      <c r="DF15" s="180"/>
      <c r="DG15" s="180"/>
      <c r="DH15" s="180"/>
      <c r="DI15" s="181"/>
    </row>
    <row r="16" spans="1:119" ht="18.75" customHeight="1" x14ac:dyDescent="0.2">
      <c r="A16" s="163"/>
      <c r="B16" s="541"/>
      <c r="C16" s="542"/>
      <c r="D16" s="542"/>
      <c r="E16" s="542"/>
      <c r="F16" s="542"/>
      <c r="G16" s="542"/>
      <c r="H16" s="542"/>
      <c r="I16" s="542"/>
      <c r="J16" s="542"/>
      <c r="K16" s="543"/>
      <c r="L16" s="506" t="s">
        <v>140</v>
      </c>
      <c r="M16" s="507"/>
      <c r="N16" s="507"/>
      <c r="O16" s="507"/>
      <c r="P16" s="507"/>
      <c r="Q16" s="508"/>
      <c r="R16" s="509" t="s">
        <v>141</v>
      </c>
      <c r="S16" s="510"/>
      <c r="T16" s="510"/>
      <c r="U16" s="510"/>
      <c r="V16" s="511"/>
      <c r="W16" s="523"/>
      <c r="X16" s="421"/>
      <c r="Y16" s="421"/>
      <c r="Z16" s="421"/>
      <c r="AA16" s="421"/>
      <c r="AB16" s="422"/>
      <c r="AC16" s="512">
        <v>29</v>
      </c>
      <c r="AD16" s="513"/>
      <c r="AE16" s="513"/>
      <c r="AF16" s="513"/>
      <c r="AG16" s="514"/>
      <c r="AH16" s="512">
        <v>29.1</v>
      </c>
      <c r="AI16" s="513"/>
      <c r="AJ16" s="513"/>
      <c r="AK16" s="513"/>
      <c r="AL16" s="515"/>
      <c r="AM16" s="489"/>
      <c r="AN16" s="389"/>
      <c r="AO16" s="389"/>
      <c r="AP16" s="389"/>
      <c r="AQ16" s="389"/>
      <c r="AR16" s="389"/>
      <c r="AS16" s="389"/>
      <c r="AT16" s="390"/>
      <c r="AU16" s="490"/>
      <c r="AV16" s="491"/>
      <c r="AW16" s="491"/>
      <c r="AX16" s="491"/>
      <c r="AY16" s="446" t="s">
        <v>142</v>
      </c>
      <c r="AZ16" s="447"/>
      <c r="BA16" s="447"/>
      <c r="BB16" s="447"/>
      <c r="BC16" s="447"/>
      <c r="BD16" s="447"/>
      <c r="BE16" s="447"/>
      <c r="BF16" s="447"/>
      <c r="BG16" s="447"/>
      <c r="BH16" s="447"/>
      <c r="BI16" s="447"/>
      <c r="BJ16" s="447"/>
      <c r="BK16" s="447"/>
      <c r="BL16" s="447"/>
      <c r="BM16" s="448"/>
      <c r="BN16" s="432">
        <v>12557151</v>
      </c>
      <c r="BO16" s="433"/>
      <c r="BP16" s="433"/>
      <c r="BQ16" s="433"/>
      <c r="BR16" s="433"/>
      <c r="BS16" s="433"/>
      <c r="BT16" s="433"/>
      <c r="BU16" s="434"/>
      <c r="BV16" s="432">
        <v>12525392</v>
      </c>
      <c r="BW16" s="433"/>
      <c r="BX16" s="433"/>
      <c r="BY16" s="433"/>
      <c r="BZ16" s="433"/>
      <c r="CA16" s="433"/>
      <c r="CB16" s="433"/>
      <c r="CC16" s="434"/>
      <c r="CD16" s="172"/>
      <c r="CE16" s="464" t="s">
        <v>143</v>
      </c>
      <c r="CF16" s="464"/>
      <c r="CG16" s="464"/>
      <c r="CH16" s="464"/>
      <c r="CI16" s="464"/>
      <c r="CJ16" s="464"/>
      <c r="CK16" s="464"/>
      <c r="CL16" s="464"/>
      <c r="CM16" s="464"/>
      <c r="CN16" s="464"/>
      <c r="CO16" s="464"/>
      <c r="CP16" s="464"/>
      <c r="CQ16" s="464"/>
      <c r="CR16" s="464"/>
      <c r="CS16" s="465"/>
      <c r="CT16" s="429">
        <v>1.5</v>
      </c>
      <c r="CU16" s="430"/>
      <c r="CV16" s="430"/>
      <c r="CW16" s="430"/>
      <c r="CX16" s="430"/>
      <c r="CY16" s="430"/>
      <c r="CZ16" s="430"/>
      <c r="DA16" s="431"/>
      <c r="DB16" s="429" t="s">
        <v>122</v>
      </c>
      <c r="DC16" s="430"/>
      <c r="DD16" s="430"/>
      <c r="DE16" s="430"/>
      <c r="DF16" s="430"/>
      <c r="DG16" s="430"/>
      <c r="DH16" s="430"/>
      <c r="DI16" s="431"/>
    </row>
    <row r="17" spans="1:113" ht="18.75" customHeight="1" thickBot="1" x14ac:dyDescent="0.25">
      <c r="A17" s="163"/>
      <c r="B17" s="544"/>
      <c r="C17" s="545"/>
      <c r="D17" s="545"/>
      <c r="E17" s="545"/>
      <c r="F17" s="545"/>
      <c r="G17" s="545"/>
      <c r="H17" s="545"/>
      <c r="I17" s="545"/>
      <c r="J17" s="545"/>
      <c r="K17" s="546"/>
      <c r="L17" s="182"/>
      <c r="M17" s="525" t="s">
        <v>144</v>
      </c>
      <c r="N17" s="526"/>
      <c r="O17" s="526"/>
      <c r="P17" s="526"/>
      <c r="Q17" s="527"/>
      <c r="R17" s="509" t="s">
        <v>145</v>
      </c>
      <c r="S17" s="510"/>
      <c r="T17" s="510"/>
      <c r="U17" s="510"/>
      <c r="V17" s="511"/>
      <c r="W17" s="522" t="s">
        <v>146</v>
      </c>
      <c r="X17" s="418"/>
      <c r="Y17" s="418"/>
      <c r="Z17" s="418"/>
      <c r="AA17" s="418"/>
      <c r="AB17" s="419"/>
      <c r="AC17" s="385">
        <v>10154</v>
      </c>
      <c r="AD17" s="386"/>
      <c r="AE17" s="386"/>
      <c r="AF17" s="386"/>
      <c r="AG17" s="387"/>
      <c r="AH17" s="385">
        <v>11145</v>
      </c>
      <c r="AI17" s="386"/>
      <c r="AJ17" s="386"/>
      <c r="AK17" s="386"/>
      <c r="AL17" s="445"/>
      <c r="AM17" s="489"/>
      <c r="AN17" s="389"/>
      <c r="AO17" s="389"/>
      <c r="AP17" s="389"/>
      <c r="AQ17" s="389"/>
      <c r="AR17" s="389"/>
      <c r="AS17" s="389"/>
      <c r="AT17" s="390"/>
      <c r="AU17" s="490"/>
      <c r="AV17" s="491"/>
      <c r="AW17" s="491"/>
      <c r="AX17" s="491"/>
      <c r="AY17" s="446" t="s">
        <v>147</v>
      </c>
      <c r="AZ17" s="447"/>
      <c r="BA17" s="447"/>
      <c r="BB17" s="447"/>
      <c r="BC17" s="447"/>
      <c r="BD17" s="447"/>
      <c r="BE17" s="447"/>
      <c r="BF17" s="447"/>
      <c r="BG17" s="447"/>
      <c r="BH17" s="447"/>
      <c r="BI17" s="447"/>
      <c r="BJ17" s="447"/>
      <c r="BK17" s="447"/>
      <c r="BL17" s="447"/>
      <c r="BM17" s="448"/>
      <c r="BN17" s="432">
        <v>5416993</v>
      </c>
      <c r="BO17" s="433"/>
      <c r="BP17" s="433"/>
      <c r="BQ17" s="433"/>
      <c r="BR17" s="433"/>
      <c r="BS17" s="433"/>
      <c r="BT17" s="433"/>
      <c r="BU17" s="434"/>
      <c r="BV17" s="432">
        <v>5338104</v>
      </c>
      <c r="BW17" s="433"/>
      <c r="BX17" s="433"/>
      <c r="BY17" s="433"/>
      <c r="BZ17" s="433"/>
      <c r="CA17" s="433"/>
      <c r="CB17" s="433"/>
      <c r="CC17" s="434"/>
      <c r="CD17" s="172"/>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63"/>
      <c r="B18" s="482" t="s">
        <v>148</v>
      </c>
      <c r="C18" s="483"/>
      <c r="D18" s="483"/>
      <c r="E18" s="484"/>
      <c r="F18" s="484"/>
      <c r="G18" s="484"/>
      <c r="H18" s="484"/>
      <c r="I18" s="484"/>
      <c r="J18" s="484"/>
      <c r="K18" s="484"/>
      <c r="L18" s="485">
        <v>851.21</v>
      </c>
      <c r="M18" s="485"/>
      <c r="N18" s="485"/>
      <c r="O18" s="485"/>
      <c r="P18" s="485"/>
      <c r="Q18" s="485"/>
      <c r="R18" s="486"/>
      <c r="S18" s="486"/>
      <c r="T18" s="486"/>
      <c r="U18" s="486"/>
      <c r="V18" s="487"/>
      <c r="W18" s="503"/>
      <c r="X18" s="504"/>
      <c r="Y18" s="504"/>
      <c r="Z18" s="504"/>
      <c r="AA18" s="504"/>
      <c r="AB18" s="528"/>
      <c r="AC18" s="402">
        <v>65.7</v>
      </c>
      <c r="AD18" s="403"/>
      <c r="AE18" s="403"/>
      <c r="AF18" s="403"/>
      <c r="AG18" s="488"/>
      <c r="AH18" s="402">
        <v>65.7</v>
      </c>
      <c r="AI18" s="403"/>
      <c r="AJ18" s="403"/>
      <c r="AK18" s="403"/>
      <c r="AL18" s="404"/>
      <c r="AM18" s="489"/>
      <c r="AN18" s="389"/>
      <c r="AO18" s="389"/>
      <c r="AP18" s="389"/>
      <c r="AQ18" s="389"/>
      <c r="AR18" s="389"/>
      <c r="AS18" s="389"/>
      <c r="AT18" s="390"/>
      <c r="AU18" s="490"/>
      <c r="AV18" s="491"/>
      <c r="AW18" s="491"/>
      <c r="AX18" s="491"/>
      <c r="AY18" s="446" t="s">
        <v>149</v>
      </c>
      <c r="AZ18" s="447"/>
      <c r="BA18" s="447"/>
      <c r="BB18" s="447"/>
      <c r="BC18" s="447"/>
      <c r="BD18" s="447"/>
      <c r="BE18" s="447"/>
      <c r="BF18" s="447"/>
      <c r="BG18" s="447"/>
      <c r="BH18" s="447"/>
      <c r="BI18" s="447"/>
      <c r="BJ18" s="447"/>
      <c r="BK18" s="447"/>
      <c r="BL18" s="447"/>
      <c r="BM18" s="448"/>
      <c r="BN18" s="432">
        <v>13117205</v>
      </c>
      <c r="BO18" s="433"/>
      <c r="BP18" s="433"/>
      <c r="BQ18" s="433"/>
      <c r="BR18" s="433"/>
      <c r="BS18" s="433"/>
      <c r="BT18" s="433"/>
      <c r="BU18" s="434"/>
      <c r="BV18" s="432">
        <v>13114820</v>
      </c>
      <c r="BW18" s="433"/>
      <c r="BX18" s="433"/>
      <c r="BY18" s="433"/>
      <c r="BZ18" s="433"/>
      <c r="CA18" s="433"/>
      <c r="CB18" s="433"/>
      <c r="CC18" s="434"/>
      <c r="CD18" s="172"/>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63"/>
      <c r="B19" s="482" t="s">
        <v>150</v>
      </c>
      <c r="C19" s="483"/>
      <c r="D19" s="483"/>
      <c r="E19" s="484"/>
      <c r="F19" s="484"/>
      <c r="G19" s="484"/>
      <c r="H19" s="484"/>
      <c r="I19" s="484"/>
      <c r="J19" s="484"/>
      <c r="K19" s="484"/>
      <c r="L19" s="492">
        <v>36</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151</v>
      </c>
      <c r="AZ19" s="447"/>
      <c r="BA19" s="447"/>
      <c r="BB19" s="447"/>
      <c r="BC19" s="447"/>
      <c r="BD19" s="447"/>
      <c r="BE19" s="447"/>
      <c r="BF19" s="447"/>
      <c r="BG19" s="447"/>
      <c r="BH19" s="447"/>
      <c r="BI19" s="447"/>
      <c r="BJ19" s="447"/>
      <c r="BK19" s="447"/>
      <c r="BL19" s="447"/>
      <c r="BM19" s="448"/>
      <c r="BN19" s="432">
        <v>17819121</v>
      </c>
      <c r="BO19" s="433"/>
      <c r="BP19" s="433"/>
      <c r="BQ19" s="433"/>
      <c r="BR19" s="433"/>
      <c r="BS19" s="433"/>
      <c r="BT19" s="433"/>
      <c r="BU19" s="434"/>
      <c r="BV19" s="432">
        <v>18049603</v>
      </c>
      <c r="BW19" s="433"/>
      <c r="BX19" s="433"/>
      <c r="BY19" s="433"/>
      <c r="BZ19" s="433"/>
      <c r="CA19" s="433"/>
      <c r="CB19" s="433"/>
      <c r="CC19" s="434"/>
      <c r="CD19" s="172"/>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63"/>
      <c r="B20" s="482" t="s">
        <v>152</v>
      </c>
      <c r="C20" s="483"/>
      <c r="D20" s="483"/>
      <c r="E20" s="484"/>
      <c r="F20" s="484"/>
      <c r="G20" s="484"/>
      <c r="H20" s="484"/>
      <c r="I20" s="484"/>
      <c r="J20" s="484"/>
      <c r="K20" s="484"/>
      <c r="L20" s="492">
        <v>11686</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72"/>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63"/>
      <c r="B21" s="479" t="s">
        <v>153</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72"/>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63"/>
      <c r="B22" s="408" t="s">
        <v>154</v>
      </c>
      <c r="C22" s="409"/>
      <c r="D22" s="410"/>
      <c r="E22" s="417" t="s">
        <v>1</v>
      </c>
      <c r="F22" s="418"/>
      <c r="G22" s="418"/>
      <c r="H22" s="418"/>
      <c r="I22" s="418"/>
      <c r="J22" s="418"/>
      <c r="K22" s="419"/>
      <c r="L22" s="417" t="s">
        <v>155</v>
      </c>
      <c r="M22" s="418"/>
      <c r="N22" s="418"/>
      <c r="O22" s="418"/>
      <c r="P22" s="419"/>
      <c r="Q22" s="423" t="s">
        <v>156</v>
      </c>
      <c r="R22" s="424"/>
      <c r="S22" s="424"/>
      <c r="T22" s="424"/>
      <c r="U22" s="424"/>
      <c r="V22" s="425"/>
      <c r="W22" s="474" t="s">
        <v>157</v>
      </c>
      <c r="X22" s="409"/>
      <c r="Y22" s="410"/>
      <c r="Z22" s="417" t="s">
        <v>1</v>
      </c>
      <c r="AA22" s="418"/>
      <c r="AB22" s="418"/>
      <c r="AC22" s="418"/>
      <c r="AD22" s="418"/>
      <c r="AE22" s="418"/>
      <c r="AF22" s="418"/>
      <c r="AG22" s="419"/>
      <c r="AH22" s="435" t="s">
        <v>158</v>
      </c>
      <c r="AI22" s="418"/>
      <c r="AJ22" s="418"/>
      <c r="AK22" s="418"/>
      <c r="AL22" s="419"/>
      <c r="AM22" s="435" t="s">
        <v>159</v>
      </c>
      <c r="AN22" s="436"/>
      <c r="AO22" s="436"/>
      <c r="AP22" s="436"/>
      <c r="AQ22" s="436"/>
      <c r="AR22" s="437"/>
      <c r="AS22" s="423" t="s">
        <v>156</v>
      </c>
      <c r="AT22" s="424"/>
      <c r="AU22" s="424"/>
      <c r="AV22" s="424"/>
      <c r="AW22" s="424"/>
      <c r="AX22" s="441"/>
      <c r="AY22" s="458" t="s">
        <v>160</v>
      </c>
      <c r="AZ22" s="459"/>
      <c r="BA22" s="459"/>
      <c r="BB22" s="459"/>
      <c r="BC22" s="459"/>
      <c r="BD22" s="459"/>
      <c r="BE22" s="459"/>
      <c r="BF22" s="459"/>
      <c r="BG22" s="459"/>
      <c r="BH22" s="459"/>
      <c r="BI22" s="459"/>
      <c r="BJ22" s="459"/>
      <c r="BK22" s="459"/>
      <c r="BL22" s="459"/>
      <c r="BM22" s="460"/>
      <c r="BN22" s="461">
        <v>21860946</v>
      </c>
      <c r="BO22" s="462"/>
      <c r="BP22" s="462"/>
      <c r="BQ22" s="462"/>
      <c r="BR22" s="462"/>
      <c r="BS22" s="462"/>
      <c r="BT22" s="462"/>
      <c r="BU22" s="463"/>
      <c r="BV22" s="461">
        <v>22026034</v>
      </c>
      <c r="BW22" s="462"/>
      <c r="BX22" s="462"/>
      <c r="BY22" s="462"/>
      <c r="BZ22" s="462"/>
      <c r="CA22" s="462"/>
      <c r="CB22" s="462"/>
      <c r="CC22" s="463"/>
      <c r="CD22" s="172"/>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63"/>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161</v>
      </c>
      <c r="AZ23" s="447"/>
      <c r="BA23" s="447"/>
      <c r="BB23" s="447"/>
      <c r="BC23" s="447"/>
      <c r="BD23" s="447"/>
      <c r="BE23" s="447"/>
      <c r="BF23" s="447"/>
      <c r="BG23" s="447"/>
      <c r="BH23" s="447"/>
      <c r="BI23" s="447"/>
      <c r="BJ23" s="447"/>
      <c r="BK23" s="447"/>
      <c r="BL23" s="447"/>
      <c r="BM23" s="448"/>
      <c r="BN23" s="432">
        <v>8623038</v>
      </c>
      <c r="BO23" s="433"/>
      <c r="BP23" s="433"/>
      <c r="BQ23" s="433"/>
      <c r="BR23" s="433"/>
      <c r="BS23" s="433"/>
      <c r="BT23" s="433"/>
      <c r="BU23" s="434"/>
      <c r="BV23" s="432">
        <v>8362759</v>
      </c>
      <c r="BW23" s="433"/>
      <c r="BX23" s="433"/>
      <c r="BY23" s="433"/>
      <c r="BZ23" s="433"/>
      <c r="CA23" s="433"/>
      <c r="CB23" s="433"/>
      <c r="CC23" s="434"/>
      <c r="CD23" s="172"/>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63"/>
      <c r="B24" s="411"/>
      <c r="C24" s="412"/>
      <c r="D24" s="413"/>
      <c r="E24" s="388" t="s">
        <v>162</v>
      </c>
      <c r="F24" s="389"/>
      <c r="G24" s="389"/>
      <c r="H24" s="389"/>
      <c r="I24" s="389"/>
      <c r="J24" s="389"/>
      <c r="K24" s="390"/>
      <c r="L24" s="385">
        <v>1</v>
      </c>
      <c r="M24" s="386"/>
      <c r="N24" s="386"/>
      <c r="O24" s="386"/>
      <c r="P24" s="387"/>
      <c r="Q24" s="385">
        <v>8500</v>
      </c>
      <c r="R24" s="386"/>
      <c r="S24" s="386"/>
      <c r="T24" s="386"/>
      <c r="U24" s="386"/>
      <c r="V24" s="387"/>
      <c r="W24" s="475"/>
      <c r="X24" s="412"/>
      <c r="Y24" s="413"/>
      <c r="Z24" s="388" t="s">
        <v>163</v>
      </c>
      <c r="AA24" s="389"/>
      <c r="AB24" s="389"/>
      <c r="AC24" s="389"/>
      <c r="AD24" s="389"/>
      <c r="AE24" s="389"/>
      <c r="AF24" s="389"/>
      <c r="AG24" s="390"/>
      <c r="AH24" s="385">
        <v>461</v>
      </c>
      <c r="AI24" s="386"/>
      <c r="AJ24" s="386"/>
      <c r="AK24" s="386"/>
      <c r="AL24" s="387"/>
      <c r="AM24" s="385">
        <v>1403284</v>
      </c>
      <c r="AN24" s="386"/>
      <c r="AO24" s="386"/>
      <c r="AP24" s="386"/>
      <c r="AQ24" s="386"/>
      <c r="AR24" s="387"/>
      <c r="AS24" s="385">
        <v>3044</v>
      </c>
      <c r="AT24" s="386"/>
      <c r="AU24" s="386"/>
      <c r="AV24" s="386"/>
      <c r="AW24" s="386"/>
      <c r="AX24" s="445"/>
      <c r="AY24" s="405" t="s">
        <v>164</v>
      </c>
      <c r="AZ24" s="406"/>
      <c r="BA24" s="406"/>
      <c r="BB24" s="406"/>
      <c r="BC24" s="406"/>
      <c r="BD24" s="406"/>
      <c r="BE24" s="406"/>
      <c r="BF24" s="406"/>
      <c r="BG24" s="406"/>
      <c r="BH24" s="406"/>
      <c r="BI24" s="406"/>
      <c r="BJ24" s="406"/>
      <c r="BK24" s="406"/>
      <c r="BL24" s="406"/>
      <c r="BM24" s="407"/>
      <c r="BN24" s="432">
        <v>17592585</v>
      </c>
      <c r="BO24" s="433"/>
      <c r="BP24" s="433"/>
      <c r="BQ24" s="433"/>
      <c r="BR24" s="433"/>
      <c r="BS24" s="433"/>
      <c r="BT24" s="433"/>
      <c r="BU24" s="434"/>
      <c r="BV24" s="432">
        <v>17027942</v>
      </c>
      <c r="BW24" s="433"/>
      <c r="BX24" s="433"/>
      <c r="BY24" s="433"/>
      <c r="BZ24" s="433"/>
      <c r="CA24" s="433"/>
      <c r="CB24" s="433"/>
      <c r="CC24" s="434"/>
      <c r="CD24" s="172"/>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63"/>
      <c r="B25" s="411"/>
      <c r="C25" s="412"/>
      <c r="D25" s="413"/>
      <c r="E25" s="388" t="s">
        <v>165</v>
      </c>
      <c r="F25" s="389"/>
      <c r="G25" s="389"/>
      <c r="H25" s="389"/>
      <c r="I25" s="389"/>
      <c r="J25" s="389"/>
      <c r="K25" s="390"/>
      <c r="L25" s="385">
        <v>1</v>
      </c>
      <c r="M25" s="386"/>
      <c r="N25" s="386"/>
      <c r="O25" s="386"/>
      <c r="P25" s="387"/>
      <c r="Q25" s="385">
        <v>7000</v>
      </c>
      <c r="R25" s="386"/>
      <c r="S25" s="386"/>
      <c r="T25" s="386"/>
      <c r="U25" s="386"/>
      <c r="V25" s="387"/>
      <c r="W25" s="475"/>
      <c r="X25" s="412"/>
      <c r="Y25" s="413"/>
      <c r="Z25" s="388" t="s">
        <v>166</v>
      </c>
      <c r="AA25" s="389"/>
      <c r="AB25" s="389"/>
      <c r="AC25" s="389"/>
      <c r="AD25" s="389"/>
      <c r="AE25" s="389"/>
      <c r="AF25" s="389"/>
      <c r="AG25" s="390"/>
      <c r="AH25" s="385">
        <v>90</v>
      </c>
      <c r="AI25" s="386"/>
      <c r="AJ25" s="386"/>
      <c r="AK25" s="386"/>
      <c r="AL25" s="387"/>
      <c r="AM25" s="385">
        <v>245250</v>
      </c>
      <c r="AN25" s="386"/>
      <c r="AO25" s="386"/>
      <c r="AP25" s="386"/>
      <c r="AQ25" s="386"/>
      <c r="AR25" s="387"/>
      <c r="AS25" s="385">
        <v>2725</v>
      </c>
      <c r="AT25" s="386"/>
      <c r="AU25" s="386"/>
      <c r="AV25" s="386"/>
      <c r="AW25" s="386"/>
      <c r="AX25" s="445"/>
      <c r="AY25" s="458" t="s">
        <v>167</v>
      </c>
      <c r="AZ25" s="459"/>
      <c r="BA25" s="459"/>
      <c r="BB25" s="459"/>
      <c r="BC25" s="459"/>
      <c r="BD25" s="459"/>
      <c r="BE25" s="459"/>
      <c r="BF25" s="459"/>
      <c r="BG25" s="459"/>
      <c r="BH25" s="459"/>
      <c r="BI25" s="459"/>
      <c r="BJ25" s="459"/>
      <c r="BK25" s="459"/>
      <c r="BL25" s="459"/>
      <c r="BM25" s="460"/>
      <c r="BN25" s="461">
        <v>2320939</v>
      </c>
      <c r="BO25" s="462"/>
      <c r="BP25" s="462"/>
      <c r="BQ25" s="462"/>
      <c r="BR25" s="462"/>
      <c r="BS25" s="462"/>
      <c r="BT25" s="462"/>
      <c r="BU25" s="463"/>
      <c r="BV25" s="461">
        <v>4226270</v>
      </c>
      <c r="BW25" s="462"/>
      <c r="BX25" s="462"/>
      <c r="BY25" s="462"/>
      <c r="BZ25" s="462"/>
      <c r="CA25" s="462"/>
      <c r="CB25" s="462"/>
      <c r="CC25" s="463"/>
      <c r="CD25" s="172"/>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63"/>
      <c r="B26" s="411"/>
      <c r="C26" s="412"/>
      <c r="D26" s="413"/>
      <c r="E26" s="388" t="s">
        <v>168</v>
      </c>
      <c r="F26" s="389"/>
      <c r="G26" s="389"/>
      <c r="H26" s="389"/>
      <c r="I26" s="389"/>
      <c r="J26" s="389"/>
      <c r="K26" s="390"/>
      <c r="L26" s="385">
        <v>1</v>
      </c>
      <c r="M26" s="386"/>
      <c r="N26" s="386"/>
      <c r="O26" s="386"/>
      <c r="P26" s="387"/>
      <c r="Q26" s="385">
        <v>6100</v>
      </c>
      <c r="R26" s="386"/>
      <c r="S26" s="386"/>
      <c r="T26" s="386"/>
      <c r="U26" s="386"/>
      <c r="V26" s="387"/>
      <c r="W26" s="475"/>
      <c r="X26" s="412"/>
      <c r="Y26" s="413"/>
      <c r="Z26" s="388" t="s">
        <v>169</v>
      </c>
      <c r="AA26" s="443"/>
      <c r="AB26" s="443"/>
      <c r="AC26" s="443"/>
      <c r="AD26" s="443"/>
      <c r="AE26" s="443"/>
      <c r="AF26" s="443"/>
      <c r="AG26" s="444"/>
      <c r="AH26" s="385">
        <v>35</v>
      </c>
      <c r="AI26" s="386"/>
      <c r="AJ26" s="386"/>
      <c r="AK26" s="386"/>
      <c r="AL26" s="387"/>
      <c r="AM26" s="385">
        <v>95130</v>
      </c>
      <c r="AN26" s="386"/>
      <c r="AO26" s="386"/>
      <c r="AP26" s="386"/>
      <c r="AQ26" s="386"/>
      <c r="AR26" s="387"/>
      <c r="AS26" s="385">
        <v>2718</v>
      </c>
      <c r="AT26" s="386"/>
      <c r="AU26" s="386"/>
      <c r="AV26" s="386"/>
      <c r="AW26" s="386"/>
      <c r="AX26" s="445"/>
      <c r="AY26" s="472" t="s">
        <v>170</v>
      </c>
      <c r="AZ26" s="392"/>
      <c r="BA26" s="392"/>
      <c r="BB26" s="392"/>
      <c r="BC26" s="392"/>
      <c r="BD26" s="392"/>
      <c r="BE26" s="392"/>
      <c r="BF26" s="392"/>
      <c r="BG26" s="392"/>
      <c r="BH26" s="392"/>
      <c r="BI26" s="392"/>
      <c r="BJ26" s="392"/>
      <c r="BK26" s="392"/>
      <c r="BL26" s="392"/>
      <c r="BM26" s="473"/>
      <c r="BN26" s="432" t="s">
        <v>122</v>
      </c>
      <c r="BO26" s="433"/>
      <c r="BP26" s="433"/>
      <c r="BQ26" s="433"/>
      <c r="BR26" s="433"/>
      <c r="BS26" s="433"/>
      <c r="BT26" s="433"/>
      <c r="BU26" s="434"/>
      <c r="BV26" s="432" t="s">
        <v>122</v>
      </c>
      <c r="BW26" s="433"/>
      <c r="BX26" s="433"/>
      <c r="BY26" s="433"/>
      <c r="BZ26" s="433"/>
      <c r="CA26" s="433"/>
      <c r="CB26" s="433"/>
      <c r="CC26" s="434"/>
      <c r="CD26" s="172"/>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63"/>
      <c r="B27" s="411"/>
      <c r="C27" s="412"/>
      <c r="D27" s="413"/>
      <c r="E27" s="388" t="s">
        <v>171</v>
      </c>
      <c r="F27" s="389"/>
      <c r="G27" s="389"/>
      <c r="H27" s="389"/>
      <c r="I27" s="389"/>
      <c r="J27" s="389"/>
      <c r="K27" s="390"/>
      <c r="L27" s="385">
        <v>1</v>
      </c>
      <c r="M27" s="386"/>
      <c r="N27" s="386"/>
      <c r="O27" s="386"/>
      <c r="P27" s="387"/>
      <c r="Q27" s="385">
        <v>4000</v>
      </c>
      <c r="R27" s="386"/>
      <c r="S27" s="386"/>
      <c r="T27" s="386"/>
      <c r="U27" s="386"/>
      <c r="V27" s="387"/>
      <c r="W27" s="475"/>
      <c r="X27" s="412"/>
      <c r="Y27" s="413"/>
      <c r="Z27" s="388" t="s">
        <v>172</v>
      </c>
      <c r="AA27" s="389"/>
      <c r="AB27" s="389"/>
      <c r="AC27" s="389"/>
      <c r="AD27" s="389"/>
      <c r="AE27" s="389"/>
      <c r="AF27" s="389"/>
      <c r="AG27" s="390"/>
      <c r="AH27" s="385" t="s">
        <v>122</v>
      </c>
      <c r="AI27" s="386"/>
      <c r="AJ27" s="386"/>
      <c r="AK27" s="386"/>
      <c r="AL27" s="387"/>
      <c r="AM27" s="385" t="s">
        <v>122</v>
      </c>
      <c r="AN27" s="386"/>
      <c r="AO27" s="386"/>
      <c r="AP27" s="386"/>
      <c r="AQ27" s="386"/>
      <c r="AR27" s="387"/>
      <c r="AS27" s="385" t="s">
        <v>122</v>
      </c>
      <c r="AT27" s="386"/>
      <c r="AU27" s="386"/>
      <c r="AV27" s="386"/>
      <c r="AW27" s="386"/>
      <c r="AX27" s="445"/>
      <c r="AY27" s="469" t="s">
        <v>173</v>
      </c>
      <c r="AZ27" s="470"/>
      <c r="BA27" s="470"/>
      <c r="BB27" s="470"/>
      <c r="BC27" s="470"/>
      <c r="BD27" s="470"/>
      <c r="BE27" s="470"/>
      <c r="BF27" s="470"/>
      <c r="BG27" s="470"/>
      <c r="BH27" s="470"/>
      <c r="BI27" s="470"/>
      <c r="BJ27" s="470"/>
      <c r="BK27" s="470"/>
      <c r="BL27" s="470"/>
      <c r="BM27" s="471"/>
      <c r="BN27" s="466" t="s">
        <v>122</v>
      </c>
      <c r="BO27" s="467"/>
      <c r="BP27" s="467"/>
      <c r="BQ27" s="467"/>
      <c r="BR27" s="467"/>
      <c r="BS27" s="467"/>
      <c r="BT27" s="467"/>
      <c r="BU27" s="468"/>
      <c r="BV27" s="466" t="s">
        <v>122</v>
      </c>
      <c r="BW27" s="467"/>
      <c r="BX27" s="467"/>
      <c r="BY27" s="467"/>
      <c r="BZ27" s="467"/>
      <c r="CA27" s="467"/>
      <c r="CB27" s="467"/>
      <c r="CC27" s="468"/>
      <c r="CD27" s="166"/>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63"/>
      <c r="B28" s="411"/>
      <c r="C28" s="412"/>
      <c r="D28" s="413"/>
      <c r="E28" s="388" t="s">
        <v>174</v>
      </c>
      <c r="F28" s="389"/>
      <c r="G28" s="389"/>
      <c r="H28" s="389"/>
      <c r="I28" s="389"/>
      <c r="J28" s="389"/>
      <c r="K28" s="390"/>
      <c r="L28" s="385">
        <v>1</v>
      </c>
      <c r="M28" s="386"/>
      <c r="N28" s="386"/>
      <c r="O28" s="386"/>
      <c r="P28" s="387"/>
      <c r="Q28" s="385">
        <v>3300</v>
      </c>
      <c r="R28" s="386"/>
      <c r="S28" s="386"/>
      <c r="T28" s="386"/>
      <c r="U28" s="386"/>
      <c r="V28" s="387"/>
      <c r="W28" s="475"/>
      <c r="X28" s="412"/>
      <c r="Y28" s="413"/>
      <c r="Z28" s="388" t="s">
        <v>175</v>
      </c>
      <c r="AA28" s="389"/>
      <c r="AB28" s="389"/>
      <c r="AC28" s="389"/>
      <c r="AD28" s="389"/>
      <c r="AE28" s="389"/>
      <c r="AF28" s="389"/>
      <c r="AG28" s="390"/>
      <c r="AH28" s="385" t="s">
        <v>122</v>
      </c>
      <c r="AI28" s="386"/>
      <c r="AJ28" s="386"/>
      <c r="AK28" s="386"/>
      <c r="AL28" s="387"/>
      <c r="AM28" s="385" t="s">
        <v>122</v>
      </c>
      <c r="AN28" s="386"/>
      <c r="AO28" s="386"/>
      <c r="AP28" s="386"/>
      <c r="AQ28" s="386"/>
      <c r="AR28" s="387"/>
      <c r="AS28" s="385" t="s">
        <v>122</v>
      </c>
      <c r="AT28" s="386"/>
      <c r="AU28" s="386"/>
      <c r="AV28" s="386"/>
      <c r="AW28" s="386"/>
      <c r="AX28" s="445"/>
      <c r="AY28" s="449" t="s">
        <v>176</v>
      </c>
      <c r="AZ28" s="450"/>
      <c r="BA28" s="450"/>
      <c r="BB28" s="451"/>
      <c r="BC28" s="458" t="s">
        <v>46</v>
      </c>
      <c r="BD28" s="459"/>
      <c r="BE28" s="459"/>
      <c r="BF28" s="459"/>
      <c r="BG28" s="459"/>
      <c r="BH28" s="459"/>
      <c r="BI28" s="459"/>
      <c r="BJ28" s="459"/>
      <c r="BK28" s="459"/>
      <c r="BL28" s="459"/>
      <c r="BM28" s="460"/>
      <c r="BN28" s="461">
        <v>4904547</v>
      </c>
      <c r="BO28" s="462"/>
      <c r="BP28" s="462"/>
      <c r="BQ28" s="462"/>
      <c r="BR28" s="462"/>
      <c r="BS28" s="462"/>
      <c r="BT28" s="462"/>
      <c r="BU28" s="463"/>
      <c r="BV28" s="461">
        <v>4791244</v>
      </c>
      <c r="BW28" s="462"/>
      <c r="BX28" s="462"/>
      <c r="BY28" s="462"/>
      <c r="BZ28" s="462"/>
      <c r="CA28" s="462"/>
      <c r="CB28" s="462"/>
      <c r="CC28" s="463"/>
      <c r="CD28" s="172"/>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63"/>
      <c r="B29" s="411"/>
      <c r="C29" s="412"/>
      <c r="D29" s="413"/>
      <c r="E29" s="388" t="s">
        <v>177</v>
      </c>
      <c r="F29" s="389"/>
      <c r="G29" s="389"/>
      <c r="H29" s="389"/>
      <c r="I29" s="389"/>
      <c r="J29" s="389"/>
      <c r="K29" s="390"/>
      <c r="L29" s="385">
        <v>12</v>
      </c>
      <c r="M29" s="386"/>
      <c r="N29" s="386"/>
      <c r="O29" s="386"/>
      <c r="P29" s="387"/>
      <c r="Q29" s="385">
        <v>3300</v>
      </c>
      <c r="R29" s="386"/>
      <c r="S29" s="386"/>
      <c r="T29" s="386"/>
      <c r="U29" s="386"/>
      <c r="V29" s="387"/>
      <c r="W29" s="476"/>
      <c r="X29" s="477"/>
      <c r="Y29" s="478"/>
      <c r="Z29" s="388" t="s">
        <v>178</v>
      </c>
      <c r="AA29" s="389"/>
      <c r="AB29" s="389"/>
      <c r="AC29" s="389"/>
      <c r="AD29" s="389"/>
      <c r="AE29" s="389"/>
      <c r="AF29" s="389"/>
      <c r="AG29" s="390"/>
      <c r="AH29" s="385">
        <v>461</v>
      </c>
      <c r="AI29" s="386"/>
      <c r="AJ29" s="386"/>
      <c r="AK29" s="386"/>
      <c r="AL29" s="387"/>
      <c r="AM29" s="385">
        <v>1403284</v>
      </c>
      <c r="AN29" s="386"/>
      <c r="AO29" s="386"/>
      <c r="AP29" s="386"/>
      <c r="AQ29" s="386"/>
      <c r="AR29" s="387"/>
      <c r="AS29" s="385">
        <v>3044</v>
      </c>
      <c r="AT29" s="386"/>
      <c r="AU29" s="386"/>
      <c r="AV29" s="386"/>
      <c r="AW29" s="386"/>
      <c r="AX29" s="445"/>
      <c r="AY29" s="452"/>
      <c r="AZ29" s="453"/>
      <c r="BA29" s="453"/>
      <c r="BB29" s="454"/>
      <c r="BC29" s="446" t="s">
        <v>179</v>
      </c>
      <c r="BD29" s="447"/>
      <c r="BE29" s="447"/>
      <c r="BF29" s="447"/>
      <c r="BG29" s="447"/>
      <c r="BH29" s="447"/>
      <c r="BI29" s="447"/>
      <c r="BJ29" s="447"/>
      <c r="BK29" s="447"/>
      <c r="BL29" s="447"/>
      <c r="BM29" s="448"/>
      <c r="BN29" s="432">
        <v>852046</v>
      </c>
      <c r="BO29" s="433"/>
      <c r="BP29" s="433"/>
      <c r="BQ29" s="433"/>
      <c r="BR29" s="433"/>
      <c r="BS29" s="433"/>
      <c r="BT29" s="433"/>
      <c r="BU29" s="434"/>
      <c r="BV29" s="432">
        <v>851455</v>
      </c>
      <c r="BW29" s="433"/>
      <c r="BX29" s="433"/>
      <c r="BY29" s="433"/>
      <c r="BZ29" s="433"/>
      <c r="CA29" s="433"/>
      <c r="CB29" s="433"/>
      <c r="CC29" s="434"/>
      <c r="CD29" s="166"/>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63"/>
      <c r="B30" s="414"/>
      <c r="C30" s="415"/>
      <c r="D30" s="416"/>
      <c r="E30" s="393"/>
      <c r="F30" s="394"/>
      <c r="G30" s="394"/>
      <c r="H30" s="394"/>
      <c r="I30" s="394"/>
      <c r="J30" s="394"/>
      <c r="K30" s="395"/>
      <c r="L30" s="396"/>
      <c r="M30" s="397"/>
      <c r="N30" s="397"/>
      <c r="O30" s="397"/>
      <c r="P30" s="398"/>
      <c r="Q30" s="396"/>
      <c r="R30" s="397"/>
      <c r="S30" s="397"/>
      <c r="T30" s="397"/>
      <c r="U30" s="397"/>
      <c r="V30" s="398"/>
      <c r="W30" s="399" t="s">
        <v>180</v>
      </c>
      <c r="X30" s="400"/>
      <c r="Y30" s="400"/>
      <c r="Z30" s="400"/>
      <c r="AA30" s="400"/>
      <c r="AB30" s="400"/>
      <c r="AC30" s="400"/>
      <c r="AD30" s="400"/>
      <c r="AE30" s="400"/>
      <c r="AF30" s="400"/>
      <c r="AG30" s="401"/>
      <c r="AH30" s="402">
        <v>97</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48</v>
      </c>
      <c r="BD30" s="406"/>
      <c r="BE30" s="406"/>
      <c r="BF30" s="406"/>
      <c r="BG30" s="406"/>
      <c r="BH30" s="406"/>
      <c r="BI30" s="406"/>
      <c r="BJ30" s="406"/>
      <c r="BK30" s="406"/>
      <c r="BL30" s="406"/>
      <c r="BM30" s="407"/>
      <c r="BN30" s="466">
        <v>7569539</v>
      </c>
      <c r="BO30" s="467"/>
      <c r="BP30" s="467"/>
      <c r="BQ30" s="467"/>
      <c r="BR30" s="467"/>
      <c r="BS30" s="467"/>
      <c r="BT30" s="467"/>
      <c r="BU30" s="468"/>
      <c r="BV30" s="466">
        <v>7510152</v>
      </c>
      <c r="BW30" s="467"/>
      <c r="BX30" s="467"/>
      <c r="BY30" s="467"/>
      <c r="BZ30" s="467"/>
      <c r="CA30" s="467"/>
      <c r="CB30" s="467"/>
      <c r="CC30" s="468"/>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
      <c r="A31" s="163"/>
      <c r="B31" s="188"/>
      <c r="DI31" s="189"/>
    </row>
    <row r="32" spans="1:113" ht="13.5" customHeight="1" x14ac:dyDescent="0.2">
      <c r="A32" s="163"/>
      <c r="B32" s="190"/>
      <c r="C32" s="391" t="s">
        <v>181</v>
      </c>
      <c r="D32" s="391"/>
      <c r="E32" s="391"/>
      <c r="F32" s="391"/>
      <c r="G32" s="391"/>
      <c r="H32" s="391"/>
      <c r="I32" s="391"/>
      <c r="J32" s="391"/>
      <c r="K32" s="391"/>
      <c r="L32" s="391"/>
      <c r="M32" s="391"/>
      <c r="N32" s="391"/>
      <c r="O32" s="391"/>
      <c r="P32" s="391"/>
      <c r="Q32" s="391"/>
      <c r="R32" s="391"/>
      <c r="S32" s="391"/>
      <c r="U32" s="392" t="s">
        <v>182</v>
      </c>
      <c r="V32" s="392"/>
      <c r="W32" s="392"/>
      <c r="X32" s="392"/>
      <c r="Y32" s="392"/>
      <c r="Z32" s="392"/>
      <c r="AA32" s="392"/>
      <c r="AB32" s="392"/>
      <c r="AC32" s="392"/>
      <c r="AD32" s="392"/>
      <c r="AE32" s="392"/>
      <c r="AF32" s="392"/>
      <c r="AG32" s="392"/>
      <c r="AH32" s="392"/>
      <c r="AI32" s="392"/>
      <c r="AJ32" s="392"/>
      <c r="AK32" s="392"/>
      <c r="AM32" s="392" t="s">
        <v>183</v>
      </c>
      <c r="AN32" s="392"/>
      <c r="AO32" s="392"/>
      <c r="AP32" s="392"/>
      <c r="AQ32" s="392"/>
      <c r="AR32" s="392"/>
      <c r="AS32" s="392"/>
      <c r="AT32" s="392"/>
      <c r="AU32" s="392"/>
      <c r="AV32" s="392"/>
      <c r="AW32" s="392"/>
      <c r="AX32" s="392"/>
      <c r="AY32" s="392"/>
      <c r="AZ32" s="392"/>
      <c r="BA32" s="392"/>
      <c r="BB32" s="392"/>
      <c r="BC32" s="392"/>
      <c r="BE32" s="392" t="s">
        <v>184</v>
      </c>
      <c r="BF32" s="392"/>
      <c r="BG32" s="392"/>
      <c r="BH32" s="392"/>
      <c r="BI32" s="392"/>
      <c r="BJ32" s="392"/>
      <c r="BK32" s="392"/>
      <c r="BL32" s="392"/>
      <c r="BM32" s="392"/>
      <c r="BN32" s="392"/>
      <c r="BO32" s="392"/>
      <c r="BP32" s="392"/>
      <c r="BQ32" s="392"/>
      <c r="BR32" s="392"/>
      <c r="BS32" s="392"/>
      <c r="BT32" s="392"/>
      <c r="BU32" s="392"/>
      <c r="BW32" s="392" t="s">
        <v>185</v>
      </c>
      <c r="BX32" s="392"/>
      <c r="BY32" s="392"/>
      <c r="BZ32" s="392"/>
      <c r="CA32" s="392"/>
      <c r="CB32" s="392"/>
      <c r="CC32" s="392"/>
      <c r="CD32" s="392"/>
      <c r="CE32" s="392"/>
      <c r="CF32" s="392"/>
      <c r="CG32" s="392"/>
      <c r="CH32" s="392"/>
      <c r="CI32" s="392"/>
      <c r="CJ32" s="392"/>
      <c r="CK32" s="392"/>
      <c r="CL32" s="392"/>
      <c r="CM32" s="392"/>
      <c r="CO32" s="392" t="s">
        <v>186</v>
      </c>
      <c r="CP32" s="392"/>
      <c r="CQ32" s="392"/>
      <c r="CR32" s="392"/>
      <c r="CS32" s="392"/>
      <c r="CT32" s="392"/>
      <c r="CU32" s="392"/>
      <c r="CV32" s="392"/>
      <c r="CW32" s="392"/>
      <c r="CX32" s="392"/>
      <c r="CY32" s="392"/>
      <c r="CZ32" s="392"/>
      <c r="DA32" s="392"/>
      <c r="DB32" s="392"/>
      <c r="DC32" s="392"/>
      <c r="DD32" s="392"/>
      <c r="DE32" s="392"/>
      <c r="DI32" s="189"/>
    </row>
    <row r="33" spans="1:113" ht="13.5" customHeight="1" x14ac:dyDescent="0.2">
      <c r="A33" s="163"/>
      <c r="B33" s="190"/>
      <c r="C33" s="384" t="s">
        <v>187</v>
      </c>
      <c r="D33" s="384"/>
      <c r="E33" s="383" t="s">
        <v>188</v>
      </c>
      <c r="F33" s="383"/>
      <c r="G33" s="383"/>
      <c r="H33" s="383"/>
      <c r="I33" s="383"/>
      <c r="J33" s="383"/>
      <c r="K33" s="383"/>
      <c r="L33" s="383"/>
      <c r="M33" s="383"/>
      <c r="N33" s="383"/>
      <c r="O33" s="383"/>
      <c r="P33" s="383"/>
      <c r="Q33" s="383"/>
      <c r="R33" s="383"/>
      <c r="S33" s="383"/>
      <c r="T33" s="167"/>
      <c r="U33" s="384" t="s">
        <v>187</v>
      </c>
      <c r="V33" s="384"/>
      <c r="W33" s="383" t="s">
        <v>188</v>
      </c>
      <c r="X33" s="383"/>
      <c r="Y33" s="383"/>
      <c r="Z33" s="383"/>
      <c r="AA33" s="383"/>
      <c r="AB33" s="383"/>
      <c r="AC33" s="383"/>
      <c r="AD33" s="383"/>
      <c r="AE33" s="383"/>
      <c r="AF33" s="383"/>
      <c r="AG33" s="383"/>
      <c r="AH33" s="383"/>
      <c r="AI33" s="383"/>
      <c r="AJ33" s="383"/>
      <c r="AK33" s="383"/>
      <c r="AL33" s="167"/>
      <c r="AM33" s="384" t="s">
        <v>187</v>
      </c>
      <c r="AN33" s="384"/>
      <c r="AO33" s="383" t="s">
        <v>188</v>
      </c>
      <c r="AP33" s="383"/>
      <c r="AQ33" s="383"/>
      <c r="AR33" s="383"/>
      <c r="AS33" s="383"/>
      <c r="AT33" s="383"/>
      <c r="AU33" s="383"/>
      <c r="AV33" s="383"/>
      <c r="AW33" s="383"/>
      <c r="AX33" s="383"/>
      <c r="AY33" s="383"/>
      <c r="AZ33" s="383"/>
      <c r="BA33" s="383"/>
      <c r="BB33" s="383"/>
      <c r="BC33" s="383"/>
      <c r="BD33" s="173"/>
      <c r="BE33" s="383" t="s">
        <v>189</v>
      </c>
      <c r="BF33" s="383"/>
      <c r="BG33" s="383" t="s">
        <v>190</v>
      </c>
      <c r="BH33" s="383"/>
      <c r="BI33" s="383"/>
      <c r="BJ33" s="383"/>
      <c r="BK33" s="383"/>
      <c r="BL33" s="383"/>
      <c r="BM33" s="383"/>
      <c r="BN33" s="383"/>
      <c r="BO33" s="383"/>
      <c r="BP33" s="383"/>
      <c r="BQ33" s="383"/>
      <c r="BR33" s="383"/>
      <c r="BS33" s="383"/>
      <c r="BT33" s="383"/>
      <c r="BU33" s="383"/>
      <c r="BV33" s="173"/>
      <c r="BW33" s="384" t="s">
        <v>189</v>
      </c>
      <c r="BX33" s="384"/>
      <c r="BY33" s="383" t="s">
        <v>191</v>
      </c>
      <c r="BZ33" s="383"/>
      <c r="CA33" s="383"/>
      <c r="CB33" s="383"/>
      <c r="CC33" s="383"/>
      <c r="CD33" s="383"/>
      <c r="CE33" s="383"/>
      <c r="CF33" s="383"/>
      <c r="CG33" s="383"/>
      <c r="CH33" s="383"/>
      <c r="CI33" s="383"/>
      <c r="CJ33" s="383"/>
      <c r="CK33" s="383"/>
      <c r="CL33" s="383"/>
      <c r="CM33" s="383"/>
      <c r="CN33" s="167"/>
      <c r="CO33" s="384" t="s">
        <v>187</v>
      </c>
      <c r="CP33" s="384"/>
      <c r="CQ33" s="383" t="s">
        <v>192</v>
      </c>
      <c r="CR33" s="383"/>
      <c r="CS33" s="383"/>
      <c r="CT33" s="383"/>
      <c r="CU33" s="383"/>
      <c r="CV33" s="383"/>
      <c r="CW33" s="383"/>
      <c r="CX33" s="383"/>
      <c r="CY33" s="383"/>
      <c r="CZ33" s="383"/>
      <c r="DA33" s="383"/>
      <c r="DB33" s="383"/>
      <c r="DC33" s="383"/>
      <c r="DD33" s="383"/>
      <c r="DE33" s="383"/>
      <c r="DF33" s="167"/>
      <c r="DG33" s="382" t="s">
        <v>193</v>
      </c>
      <c r="DH33" s="382"/>
      <c r="DI33" s="168"/>
    </row>
    <row r="34" spans="1:113" ht="32.25" customHeight="1" x14ac:dyDescent="0.2">
      <c r="A34" s="163"/>
      <c r="B34" s="190"/>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63"/>
      <c r="U34" s="380">
        <f>IF(W34="","",MAX(C34:D43)+1)</f>
        <v>3</v>
      </c>
      <c r="V34" s="380"/>
      <c r="W34" s="381" t="str">
        <f>IF('各会計、関係団体の財政状況及び健全化判断比率'!B28="","",'各会計、関係団体の財政状況及び健全化判断比率'!B28)</f>
        <v>国民健康保険事業特別会計（事業勘定）</v>
      </c>
      <c r="X34" s="381"/>
      <c r="Y34" s="381"/>
      <c r="Z34" s="381"/>
      <c r="AA34" s="381"/>
      <c r="AB34" s="381"/>
      <c r="AC34" s="381"/>
      <c r="AD34" s="381"/>
      <c r="AE34" s="381"/>
      <c r="AF34" s="381"/>
      <c r="AG34" s="381"/>
      <c r="AH34" s="381"/>
      <c r="AI34" s="381"/>
      <c r="AJ34" s="381"/>
      <c r="AK34" s="381"/>
      <c r="AL34" s="163"/>
      <c r="AM34" s="380">
        <f>IF(AO34="","",MAX(C34:D43,U34:V43)+1)</f>
        <v>8</v>
      </c>
      <c r="AN34" s="380"/>
      <c r="AO34" s="381" t="str">
        <f>IF('各会計、関係団体の財政状況及び健全化判断比率'!B33="","",'各会計、関係団体の財政状況及び健全化判断比率'!B33)</f>
        <v>水道事業会計</v>
      </c>
      <c r="AP34" s="381"/>
      <c r="AQ34" s="381"/>
      <c r="AR34" s="381"/>
      <c r="AS34" s="381"/>
      <c r="AT34" s="381"/>
      <c r="AU34" s="381"/>
      <c r="AV34" s="381"/>
      <c r="AW34" s="381"/>
      <c r="AX34" s="381"/>
      <c r="AY34" s="381"/>
      <c r="AZ34" s="381"/>
      <c r="BA34" s="381"/>
      <c r="BB34" s="381"/>
      <c r="BC34" s="381"/>
      <c r="BD34" s="163"/>
      <c r="BE34" s="380" t="str">
        <f>IF(BG34="","",MAX(C34:D43,U34:V43,AM34:AN43)+1)</f>
        <v/>
      </c>
      <c r="BF34" s="380"/>
      <c r="BG34" s="381"/>
      <c r="BH34" s="381"/>
      <c r="BI34" s="381"/>
      <c r="BJ34" s="381"/>
      <c r="BK34" s="381"/>
      <c r="BL34" s="381"/>
      <c r="BM34" s="381"/>
      <c r="BN34" s="381"/>
      <c r="BO34" s="381"/>
      <c r="BP34" s="381"/>
      <c r="BQ34" s="381"/>
      <c r="BR34" s="381"/>
      <c r="BS34" s="381"/>
      <c r="BT34" s="381"/>
      <c r="BU34" s="381"/>
      <c r="BV34" s="163"/>
      <c r="BW34" s="380">
        <f>IF(BY34="","",MAX(C34:D43,U34:V43,AM34:AN43,BE34:BF43)+1)</f>
        <v>12</v>
      </c>
      <c r="BX34" s="380"/>
      <c r="BY34" s="381" t="str">
        <f>IF('各会計、関係団体の財政状況及び健全化判断比率'!B68="","",'各会計、関係団体の財政状況及び健全化判断比率'!B68)</f>
        <v>岐阜県市町村会館組合</v>
      </c>
      <c r="BZ34" s="381"/>
      <c r="CA34" s="381"/>
      <c r="CB34" s="381"/>
      <c r="CC34" s="381"/>
      <c r="CD34" s="381"/>
      <c r="CE34" s="381"/>
      <c r="CF34" s="381"/>
      <c r="CG34" s="381"/>
      <c r="CH34" s="381"/>
      <c r="CI34" s="381"/>
      <c r="CJ34" s="381"/>
      <c r="CK34" s="381"/>
      <c r="CL34" s="381"/>
      <c r="CM34" s="381"/>
      <c r="CN34" s="163"/>
      <c r="CO34" s="380">
        <f>IF(CQ34="","",MAX(C34:D43,U34:V43,AM34:AN43,BE34:BF43,BW34:BX43)+1)</f>
        <v>16</v>
      </c>
      <c r="CP34" s="380"/>
      <c r="CQ34" s="381" t="str">
        <f>IF('各会計、関係団体の財政状況及び健全化判断比率'!BS7="","",'各会計、関係団体の財政状況及び健全化判断比率'!BS7)</f>
        <v>ホリスティック南飛騨</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
      </c>
      <c r="DH34" s="378"/>
      <c r="DI34" s="168"/>
    </row>
    <row r="35" spans="1:113" ht="32.25" customHeight="1" x14ac:dyDescent="0.2">
      <c r="A35" s="163"/>
      <c r="B35" s="190"/>
      <c r="C35" s="380">
        <f>IF(E35="","",C34+1)</f>
        <v>2</v>
      </c>
      <c r="D35" s="380"/>
      <c r="E35" s="381" t="str">
        <f>IF('各会計、関係団体の財政状況及び健全化判断比率'!B8="","",'各会計、関係団体の財政状況及び健全化判断比率'!B8)</f>
        <v>学校給食費特別会計</v>
      </c>
      <c r="F35" s="381"/>
      <c r="G35" s="381"/>
      <c r="H35" s="381"/>
      <c r="I35" s="381"/>
      <c r="J35" s="381"/>
      <c r="K35" s="381"/>
      <c r="L35" s="381"/>
      <c r="M35" s="381"/>
      <c r="N35" s="381"/>
      <c r="O35" s="381"/>
      <c r="P35" s="381"/>
      <c r="Q35" s="381"/>
      <c r="R35" s="381"/>
      <c r="S35" s="381"/>
      <c r="T35" s="163"/>
      <c r="U35" s="380">
        <f>IF(W35="","",U34+1)</f>
        <v>4</v>
      </c>
      <c r="V35" s="380"/>
      <c r="W35" s="381" t="str">
        <f>IF('各会計、関係団体の財政状況及び健全化判断比率'!B29="","",'各会計、関係団体の財政状況及び健全化判断比率'!B29)</f>
        <v>後期高齢者医療特別会計</v>
      </c>
      <c r="X35" s="381"/>
      <c r="Y35" s="381"/>
      <c r="Z35" s="381"/>
      <c r="AA35" s="381"/>
      <c r="AB35" s="381"/>
      <c r="AC35" s="381"/>
      <c r="AD35" s="381"/>
      <c r="AE35" s="381"/>
      <c r="AF35" s="381"/>
      <c r="AG35" s="381"/>
      <c r="AH35" s="381"/>
      <c r="AI35" s="381"/>
      <c r="AJ35" s="381"/>
      <c r="AK35" s="381"/>
      <c r="AL35" s="163"/>
      <c r="AM35" s="380">
        <f t="shared" ref="AM35:AM43" si="0">IF(AO35="","",AM34+1)</f>
        <v>9</v>
      </c>
      <c r="AN35" s="380"/>
      <c r="AO35" s="381" t="str">
        <f>IF('各会計、関係団体の財政状況及び健全化判断比率'!B34="","",'各会計、関係団体の財政状況及び健全化判断比率'!B34)</f>
        <v>下水道事業会計</v>
      </c>
      <c r="AP35" s="381"/>
      <c r="AQ35" s="381"/>
      <c r="AR35" s="381"/>
      <c r="AS35" s="381"/>
      <c r="AT35" s="381"/>
      <c r="AU35" s="381"/>
      <c r="AV35" s="381"/>
      <c r="AW35" s="381"/>
      <c r="AX35" s="381"/>
      <c r="AY35" s="381"/>
      <c r="AZ35" s="381"/>
      <c r="BA35" s="381"/>
      <c r="BB35" s="381"/>
      <c r="BC35" s="381"/>
      <c r="BD35" s="163"/>
      <c r="BE35" s="380" t="str">
        <f t="shared" ref="BE35:BE43" si="1">IF(BG35="","",BE34+1)</f>
        <v/>
      </c>
      <c r="BF35" s="380"/>
      <c r="BG35" s="381"/>
      <c r="BH35" s="381"/>
      <c r="BI35" s="381"/>
      <c r="BJ35" s="381"/>
      <c r="BK35" s="381"/>
      <c r="BL35" s="381"/>
      <c r="BM35" s="381"/>
      <c r="BN35" s="381"/>
      <c r="BO35" s="381"/>
      <c r="BP35" s="381"/>
      <c r="BQ35" s="381"/>
      <c r="BR35" s="381"/>
      <c r="BS35" s="381"/>
      <c r="BT35" s="381"/>
      <c r="BU35" s="381"/>
      <c r="BV35" s="163"/>
      <c r="BW35" s="380">
        <f t="shared" ref="BW35:BW43" si="2">IF(BY35="","",BW34+1)</f>
        <v>13</v>
      </c>
      <c r="BX35" s="380"/>
      <c r="BY35" s="381" t="str">
        <f>IF('各会計、関係団体の財政状況及び健全化判断比率'!B69="","",'各会計、関係団体の財政状況及び健全化判断比率'!B69)</f>
        <v>岐阜県市町村職員退職手当組合</v>
      </c>
      <c r="BZ35" s="381"/>
      <c r="CA35" s="381"/>
      <c r="CB35" s="381"/>
      <c r="CC35" s="381"/>
      <c r="CD35" s="381"/>
      <c r="CE35" s="381"/>
      <c r="CF35" s="381"/>
      <c r="CG35" s="381"/>
      <c r="CH35" s="381"/>
      <c r="CI35" s="381"/>
      <c r="CJ35" s="381"/>
      <c r="CK35" s="381"/>
      <c r="CL35" s="381"/>
      <c r="CM35" s="381"/>
      <c r="CN35" s="163"/>
      <c r="CO35" s="380">
        <f t="shared" ref="CO35:CO43" si="3">IF(CQ35="","",CO34+1)</f>
        <v>17</v>
      </c>
      <c r="CP35" s="380"/>
      <c r="CQ35" s="381" t="str">
        <f>IF('各会計、関係団体の財政状況及び健全化判断比率'!BS8="","",'各会計、関係団体の財政状況及び健全化判断比率'!BS8)</f>
        <v>飛騨小坂観光</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〇</v>
      </c>
      <c r="DH35" s="378"/>
      <c r="DI35" s="168"/>
    </row>
    <row r="36" spans="1:113" ht="32.25" customHeight="1" x14ac:dyDescent="0.2">
      <c r="A36" s="163"/>
      <c r="B36" s="190"/>
      <c r="C36" s="380" t="str">
        <f>IF(E36="","",C35+1)</f>
        <v/>
      </c>
      <c r="D36" s="380"/>
      <c r="E36" s="381" t="str">
        <f>IF('各会計、関係団体の財政状況及び健全化判断比率'!B9="","",'各会計、関係団体の財政状況及び健全化判断比率'!B9)</f>
        <v/>
      </c>
      <c r="F36" s="381"/>
      <c r="G36" s="381"/>
      <c r="H36" s="381"/>
      <c r="I36" s="381"/>
      <c r="J36" s="381"/>
      <c r="K36" s="381"/>
      <c r="L36" s="381"/>
      <c r="M36" s="381"/>
      <c r="N36" s="381"/>
      <c r="O36" s="381"/>
      <c r="P36" s="381"/>
      <c r="Q36" s="381"/>
      <c r="R36" s="381"/>
      <c r="S36" s="381"/>
      <c r="T36" s="163"/>
      <c r="U36" s="380">
        <f t="shared" ref="U36:U43" si="4">IF(W36="","",U35+1)</f>
        <v>5</v>
      </c>
      <c r="V36" s="380"/>
      <c r="W36" s="381" t="str">
        <f>IF('各会計、関係団体の財政状況及び健全化判断比率'!B30="","",'各会計、関係団体の財政状況及び健全化判断比率'!B30)</f>
        <v>介護保険特別会計（介護サービス事業勘定）</v>
      </c>
      <c r="X36" s="381"/>
      <c r="Y36" s="381"/>
      <c r="Z36" s="381"/>
      <c r="AA36" s="381"/>
      <c r="AB36" s="381"/>
      <c r="AC36" s="381"/>
      <c r="AD36" s="381"/>
      <c r="AE36" s="381"/>
      <c r="AF36" s="381"/>
      <c r="AG36" s="381"/>
      <c r="AH36" s="381"/>
      <c r="AI36" s="381"/>
      <c r="AJ36" s="381"/>
      <c r="AK36" s="381"/>
      <c r="AL36" s="163"/>
      <c r="AM36" s="380">
        <f t="shared" si="0"/>
        <v>10</v>
      </c>
      <c r="AN36" s="380"/>
      <c r="AO36" s="381" t="str">
        <f>IF('各会計、関係団体の財政状況及び健全化判断比率'!B35="","",'各会計、関係団体の財政状況及び健全化判断比率'!B35)</f>
        <v>下呂温泉合掌村事業会計</v>
      </c>
      <c r="AP36" s="381"/>
      <c r="AQ36" s="381"/>
      <c r="AR36" s="381"/>
      <c r="AS36" s="381"/>
      <c r="AT36" s="381"/>
      <c r="AU36" s="381"/>
      <c r="AV36" s="381"/>
      <c r="AW36" s="381"/>
      <c r="AX36" s="381"/>
      <c r="AY36" s="381"/>
      <c r="AZ36" s="381"/>
      <c r="BA36" s="381"/>
      <c r="BB36" s="381"/>
      <c r="BC36" s="381"/>
      <c r="BD36" s="163"/>
      <c r="BE36" s="380" t="str">
        <f t="shared" si="1"/>
        <v/>
      </c>
      <c r="BF36" s="380"/>
      <c r="BG36" s="381"/>
      <c r="BH36" s="381"/>
      <c r="BI36" s="381"/>
      <c r="BJ36" s="381"/>
      <c r="BK36" s="381"/>
      <c r="BL36" s="381"/>
      <c r="BM36" s="381"/>
      <c r="BN36" s="381"/>
      <c r="BO36" s="381"/>
      <c r="BP36" s="381"/>
      <c r="BQ36" s="381"/>
      <c r="BR36" s="381"/>
      <c r="BS36" s="381"/>
      <c r="BT36" s="381"/>
      <c r="BU36" s="381"/>
      <c r="BV36" s="163"/>
      <c r="BW36" s="380">
        <f t="shared" si="2"/>
        <v>14</v>
      </c>
      <c r="BX36" s="380"/>
      <c r="BY36" s="381" t="str">
        <f>IF('各会計、関係団体の財政状況及び健全化判断比率'!B70="","",'各会計、関係団体の財政状況及び健全化判断比率'!B70)</f>
        <v>後期高齢者医療連合(一般会計分)</v>
      </c>
      <c r="BZ36" s="381"/>
      <c r="CA36" s="381"/>
      <c r="CB36" s="381"/>
      <c r="CC36" s="381"/>
      <c r="CD36" s="381"/>
      <c r="CE36" s="381"/>
      <c r="CF36" s="381"/>
      <c r="CG36" s="381"/>
      <c r="CH36" s="381"/>
      <c r="CI36" s="381"/>
      <c r="CJ36" s="381"/>
      <c r="CK36" s="381"/>
      <c r="CL36" s="381"/>
      <c r="CM36" s="381"/>
      <c r="CN36" s="163"/>
      <c r="CO36" s="380">
        <f t="shared" si="3"/>
        <v>18</v>
      </c>
      <c r="CP36" s="380"/>
      <c r="CQ36" s="381" t="str">
        <f>IF('各会計、関係団体の財政状況及び健全化判断比率'!BS9="","",'各会計、関係団体の財政状況及び健全化判断比率'!BS9)</f>
        <v>下呂ふるさと文化財団</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168"/>
    </row>
    <row r="37" spans="1:113" ht="32.25" customHeight="1" x14ac:dyDescent="0.2">
      <c r="A37" s="163"/>
      <c r="B37" s="190"/>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63"/>
      <c r="U37" s="380">
        <f t="shared" si="4"/>
        <v>6</v>
      </c>
      <c r="V37" s="380"/>
      <c r="W37" s="381" t="str">
        <f>IF('各会計、関係団体の財政状況及び健全化判断比率'!B31="","",'各会計、関係団体の財政状況及び健全化判断比率'!B31)</f>
        <v>介護保険特別会計（保険事業勘定）</v>
      </c>
      <c r="X37" s="381"/>
      <c r="Y37" s="381"/>
      <c r="Z37" s="381"/>
      <c r="AA37" s="381"/>
      <c r="AB37" s="381"/>
      <c r="AC37" s="381"/>
      <c r="AD37" s="381"/>
      <c r="AE37" s="381"/>
      <c r="AF37" s="381"/>
      <c r="AG37" s="381"/>
      <c r="AH37" s="381"/>
      <c r="AI37" s="381"/>
      <c r="AJ37" s="381"/>
      <c r="AK37" s="381"/>
      <c r="AL37" s="163"/>
      <c r="AM37" s="380">
        <f t="shared" si="0"/>
        <v>11</v>
      </c>
      <c r="AN37" s="380"/>
      <c r="AO37" s="381" t="str">
        <f>IF('各会計、関係団体の財政状況及び健全化判断比率'!B36="","",'各会計、関係団体の財政状況及び健全化判断比率'!B36)</f>
        <v>金山病院事業会計</v>
      </c>
      <c r="AP37" s="381"/>
      <c r="AQ37" s="381"/>
      <c r="AR37" s="381"/>
      <c r="AS37" s="381"/>
      <c r="AT37" s="381"/>
      <c r="AU37" s="381"/>
      <c r="AV37" s="381"/>
      <c r="AW37" s="381"/>
      <c r="AX37" s="381"/>
      <c r="AY37" s="381"/>
      <c r="AZ37" s="381"/>
      <c r="BA37" s="381"/>
      <c r="BB37" s="381"/>
      <c r="BC37" s="381"/>
      <c r="BD37" s="163"/>
      <c r="BE37" s="380" t="str">
        <f t="shared" si="1"/>
        <v/>
      </c>
      <c r="BF37" s="380"/>
      <c r="BG37" s="381"/>
      <c r="BH37" s="381"/>
      <c r="BI37" s="381"/>
      <c r="BJ37" s="381"/>
      <c r="BK37" s="381"/>
      <c r="BL37" s="381"/>
      <c r="BM37" s="381"/>
      <c r="BN37" s="381"/>
      <c r="BO37" s="381"/>
      <c r="BP37" s="381"/>
      <c r="BQ37" s="381"/>
      <c r="BR37" s="381"/>
      <c r="BS37" s="381"/>
      <c r="BT37" s="381"/>
      <c r="BU37" s="381"/>
      <c r="BV37" s="163"/>
      <c r="BW37" s="380">
        <f t="shared" si="2"/>
        <v>15</v>
      </c>
      <c r="BX37" s="380"/>
      <c r="BY37" s="381" t="str">
        <f>IF('各会計、関係団体の財政状況及び健全化判断比率'!B71="","",'各会計、関係団体の財政状況及び健全化判断比率'!B71)</f>
        <v>後期高齢者医療連合(特別会計分)</v>
      </c>
      <c r="BZ37" s="381"/>
      <c r="CA37" s="381"/>
      <c r="CB37" s="381"/>
      <c r="CC37" s="381"/>
      <c r="CD37" s="381"/>
      <c r="CE37" s="381"/>
      <c r="CF37" s="381"/>
      <c r="CG37" s="381"/>
      <c r="CH37" s="381"/>
      <c r="CI37" s="381"/>
      <c r="CJ37" s="381"/>
      <c r="CK37" s="381"/>
      <c r="CL37" s="381"/>
      <c r="CM37" s="381"/>
      <c r="CN37" s="163"/>
      <c r="CO37" s="380" t="str">
        <f t="shared" si="3"/>
        <v/>
      </c>
      <c r="CP37" s="380"/>
      <c r="CQ37" s="381" t="str">
        <f>IF('各会計、関係団体の財政状況及び健全化判断比率'!BS10="","",'各会計、関係団体の財政状況及び健全化判断比率'!BS10)</f>
        <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168"/>
    </row>
    <row r="38" spans="1:113" ht="32.25" customHeight="1" x14ac:dyDescent="0.2">
      <c r="A38" s="163"/>
      <c r="B38" s="190"/>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63"/>
      <c r="U38" s="380">
        <f t="shared" si="4"/>
        <v>7</v>
      </c>
      <c r="V38" s="380"/>
      <c r="W38" s="381" t="str">
        <f>IF('各会計、関係団体の財政状況及び健全化判断比率'!B32="","",'各会計、関係団体の財政状況及び健全化判断比率'!B32)</f>
        <v>国民健康保険事業特別会計（診療施設勘定）</v>
      </c>
      <c r="X38" s="381"/>
      <c r="Y38" s="381"/>
      <c r="Z38" s="381"/>
      <c r="AA38" s="381"/>
      <c r="AB38" s="381"/>
      <c r="AC38" s="381"/>
      <c r="AD38" s="381"/>
      <c r="AE38" s="381"/>
      <c r="AF38" s="381"/>
      <c r="AG38" s="381"/>
      <c r="AH38" s="381"/>
      <c r="AI38" s="381"/>
      <c r="AJ38" s="381"/>
      <c r="AK38" s="381"/>
      <c r="AL38" s="163"/>
      <c r="AM38" s="380" t="str">
        <f t="shared" si="0"/>
        <v/>
      </c>
      <c r="AN38" s="380"/>
      <c r="AO38" s="381"/>
      <c r="AP38" s="381"/>
      <c r="AQ38" s="381"/>
      <c r="AR38" s="381"/>
      <c r="AS38" s="381"/>
      <c r="AT38" s="381"/>
      <c r="AU38" s="381"/>
      <c r="AV38" s="381"/>
      <c r="AW38" s="381"/>
      <c r="AX38" s="381"/>
      <c r="AY38" s="381"/>
      <c r="AZ38" s="381"/>
      <c r="BA38" s="381"/>
      <c r="BB38" s="381"/>
      <c r="BC38" s="381"/>
      <c r="BD38" s="163"/>
      <c r="BE38" s="380" t="str">
        <f t="shared" si="1"/>
        <v/>
      </c>
      <c r="BF38" s="380"/>
      <c r="BG38" s="381"/>
      <c r="BH38" s="381"/>
      <c r="BI38" s="381"/>
      <c r="BJ38" s="381"/>
      <c r="BK38" s="381"/>
      <c r="BL38" s="381"/>
      <c r="BM38" s="381"/>
      <c r="BN38" s="381"/>
      <c r="BO38" s="381"/>
      <c r="BP38" s="381"/>
      <c r="BQ38" s="381"/>
      <c r="BR38" s="381"/>
      <c r="BS38" s="381"/>
      <c r="BT38" s="381"/>
      <c r="BU38" s="381"/>
      <c r="BV38" s="163"/>
      <c r="BW38" s="380" t="str">
        <f t="shared" si="2"/>
        <v/>
      </c>
      <c r="BX38" s="380"/>
      <c r="BY38" s="381" t="str">
        <f>IF('各会計、関係団体の財政状況及び健全化判断比率'!B72="","",'各会計、関係団体の財政状況及び健全化判断比率'!B72)</f>
        <v/>
      </c>
      <c r="BZ38" s="381"/>
      <c r="CA38" s="381"/>
      <c r="CB38" s="381"/>
      <c r="CC38" s="381"/>
      <c r="CD38" s="381"/>
      <c r="CE38" s="381"/>
      <c r="CF38" s="381"/>
      <c r="CG38" s="381"/>
      <c r="CH38" s="381"/>
      <c r="CI38" s="381"/>
      <c r="CJ38" s="381"/>
      <c r="CK38" s="381"/>
      <c r="CL38" s="381"/>
      <c r="CM38" s="381"/>
      <c r="CN38" s="163"/>
      <c r="CO38" s="380" t="str">
        <f t="shared" si="3"/>
        <v/>
      </c>
      <c r="CP38" s="380"/>
      <c r="CQ38" s="381" t="str">
        <f>IF('各会計、関係団体の財政状況及び健全化判断比率'!BS11="","",'各会計、関係団体の財政状況及び健全化判断比率'!BS11)</f>
        <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168"/>
    </row>
    <row r="39" spans="1:113" ht="32.25" customHeight="1" x14ac:dyDescent="0.2">
      <c r="A39" s="163"/>
      <c r="B39" s="190"/>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63"/>
      <c r="U39" s="380" t="str">
        <f t="shared" si="4"/>
        <v/>
      </c>
      <c r="V39" s="380"/>
      <c r="W39" s="381"/>
      <c r="X39" s="381"/>
      <c r="Y39" s="381"/>
      <c r="Z39" s="381"/>
      <c r="AA39" s="381"/>
      <c r="AB39" s="381"/>
      <c r="AC39" s="381"/>
      <c r="AD39" s="381"/>
      <c r="AE39" s="381"/>
      <c r="AF39" s="381"/>
      <c r="AG39" s="381"/>
      <c r="AH39" s="381"/>
      <c r="AI39" s="381"/>
      <c r="AJ39" s="381"/>
      <c r="AK39" s="381"/>
      <c r="AL39" s="163"/>
      <c r="AM39" s="380" t="str">
        <f t="shared" si="0"/>
        <v/>
      </c>
      <c r="AN39" s="380"/>
      <c r="AO39" s="381"/>
      <c r="AP39" s="381"/>
      <c r="AQ39" s="381"/>
      <c r="AR39" s="381"/>
      <c r="AS39" s="381"/>
      <c r="AT39" s="381"/>
      <c r="AU39" s="381"/>
      <c r="AV39" s="381"/>
      <c r="AW39" s="381"/>
      <c r="AX39" s="381"/>
      <c r="AY39" s="381"/>
      <c r="AZ39" s="381"/>
      <c r="BA39" s="381"/>
      <c r="BB39" s="381"/>
      <c r="BC39" s="381"/>
      <c r="BD39" s="163"/>
      <c r="BE39" s="380" t="str">
        <f t="shared" si="1"/>
        <v/>
      </c>
      <c r="BF39" s="380"/>
      <c r="BG39" s="381"/>
      <c r="BH39" s="381"/>
      <c r="BI39" s="381"/>
      <c r="BJ39" s="381"/>
      <c r="BK39" s="381"/>
      <c r="BL39" s="381"/>
      <c r="BM39" s="381"/>
      <c r="BN39" s="381"/>
      <c r="BO39" s="381"/>
      <c r="BP39" s="381"/>
      <c r="BQ39" s="381"/>
      <c r="BR39" s="381"/>
      <c r="BS39" s="381"/>
      <c r="BT39" s="381"/>
      <c r="BU39" s="381"/>
      <c r="BV39" s="163"/>
      <c r="BW39" s="380" t="str">
        <f t="shared" si="2"/>
        <v/>
      </c>
      <c r="BX39" s="380"/>
      <c r="BY39" s="381" t="str">
        <f>IF('各会計、関係団体の財政状況及び健全化判断比率'!B73="","",'各会計、関係団体の財政状況及び健全化判断比率'!B73)</f>
        <v/>
      </c>
      <c r="BZ39" s="381"/>
      <c r="CA39" s="381"/>
      <c r="CB39" s="381"/>
      <c r="CC39" s="381"/>
      <c r="CD39" s="381"/>
      <c r="CE39" s="381"/>
      <c r="CF39" s="381"/>
      <c r="CG39" s="381"/>
      <c r="CH39" s="381"/>
      <c r="CI39" s="381"/>
      <c r="CJ39" s="381"/>
      <c r="CK39" s="381"/>
      <c r="CL39" s="381"/>
      <c r="CM39" s="381"/>
      <c r="CN39" s="163"/>
      <c r="CO39" s="380" t="str">
        <f t="shared" si="3"/>
        <v/>
      </c>
      <c r="CP39" s="380"/>
      <c r="CQ39" s="381" t="str">
        <f>IF('各会計、関係団体の財政状況及び健全化判断比率'!BS12="","",'各会計、関係団体の財政状況及び健全化判断比率'!BS12)</f>
        <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168"/>
    </row>
    <row r="40" spans="1:113" ht="32.25" customHeight="1" x14ac:dyDescent="0.2">
      <c r="A40" s="163"/>
      <c r="B40" s="190"/>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63"/>
      <c r="U40" s="380" t="str">
        <f t="shared" si="4"/>
        <v/>
      </c>
      <c r="V40" s="380"/>
      <c r="W40" s="381"/>
      <c r="X40" s="381"/>
      <c r="Y40" s="381"/>
      <c r="Z40" s="381"/>
      <c r="AA40" s="381"/>
      <c r="AB40" s="381"/>
      <c r="AC40" s="381"/>
      <c r="AD40" s="381"/>
      <c r="AE40" s="381"/>
      <c r="AF40" s="381"/>
      <c r="AG40" s="381"/>
      <c r="AH40" s="381"/>
      <c r="AI40" s="381"/>
      <c r="AJ40" s="381"/>
      <c r="AK40" s="381"/>
      <c r="AL40" s="163"/>
      <c r="AM40" s="380" t="str">
        <f t="shared" si="0"/>
        <v/>
      </c>
      <c r="AN40" s="380"/>
      <c r="AO40" s="381"/>
      <c r="AP40" s="381"/>
      <c r="AQ40" s="381"/>
      <c r="AR40" s="381"/>
      <c r="AS40" s="381"/>
      <c r="AT40" s="381"/>
      <c r="AU40" s="381"/>
      <c r="AV40" s="381"/>
      <c r="AW40" s="381"/>
      <c r="AX40" s="381"/>
      <c r="AY40" s="381"/>
      <c r="AZ40" s="381"/>
      <c r="BA40" s="381"/>
      <c r="BB40" s="381"/>
      <c r="BC40" s="381"/>
      <c r="BD40" s="163"/>
      <c r="BE40" s="380" t="str">
        <f t="shared" si="1"/>
        <v/>
      </c>
      <c r="BF40" s="380"/>
      <c r="BG40" s="381"/>
      <c r="BH40" s="381"/>
      <c r="BI40" s="381"/>
      <c r="BJ40" s="381"/>
      <c r="BK40" s="381"/>
      <c r="BL40" s="381"/>
      <c r="BM40" s="381"/>
      <c r="BN40" s="381"/>
      <c r="BO40" s="381"/>
      <c r="BP40" s="381"/>
      <c r="BQ40" s="381"/>
      <c r="BR40" s="381"/>
      <c r="BS40" s="381"/>
      <c r="BT40" s="381"/>
      <c r="BU40" s="381"/>
      <c r="BV40" s="163"/>
      <c r="BW40" s="380" t="str">
        <f t="shared" si="2"/>
        <v/>
      </c>
      <c r="BX40" s="380"/>
      <c r="BY40" s="381" t="str">
        <f>IF('各会計、関係団体の財政状況及び健全化判断比率'!B74="","",'各会計、関係団体の財政状況及び健全化判断比率'!B74)</f>
        <v/>
      </c>
      <c r="BZ40" s="381"/>
      <c r="CA40" s="381"/>
      <c r="CB40" s="381"/>
      <c r="CC40" s="381"/>
      <c r="CD40" s="381"/>
      <c r="CE40" s="381"/>
      <c r="CF40" s="381"/>
      <c r="CG40" s="381"/>
      <c r="CH40" s="381"/>
      <c r="CI40" s="381"/>
      <c r="CJ40" s="381"/>
      <c r="CK40" s="381"/>
      <c r="CL40" s="381"/>
      <c r="CM40" s="381"/>
      <c r="CN40" s="163"/>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168"/>
    </row>
    <row r="41" spans="1:113" ht="32.25" customHeight="1" x14ac:dyDescent="0.2">
      <c r="A41" s="163"/>
      <c r="B41" s="190"/>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63"/>
      <c r="U41" s="380" t="str">
        <f t="shared" si="4"/>
        <v/>
      </c>
      <c r="V41" s="380"/>
      <c r="W41" s="381"/>
      <c r="X41" s="381"/>
      <c r="Y41" s="381"/>
      <c r="Z41" s="381"/>
      <c r="AA41" s="381"/>
      <c r="AB41" s="381"/>
      <c r="AC41" s="381"/>
      <c r="AD41" s="381"/>
      <c r="AE41" s="381"/>
      <c r="AF41" s="381"/>
      <c r="AG41" s="381"/>
      <c r="AH41" s="381"/>
      <c r="AI41" s="381"/>
      <c r="AJ41" s="381"/>
      <c r="AK41" s="381"/>
      <c r="AL41" s="163"/>
      <c r="AM41" s="380" t="str">
        <f t="shared" si="0"/>
        <v/>
      </c>
      <c r="AN41" s="380"/>
      <c r="AO41" s="381"/>
      <c r="AP41" s="381"/>
      <c r="AQ41" s="381"/>
      <c r="AR41" s="381"/>
      <c r="AS41" s="381"/>
      <c r="AT41" s="381"/>
      <c r="AU41" s="381"/>
      <c r="AV41" s="381"/>
      <c r="AW41" s="381"/>
      <c r="AX41" s="381"/>
      <c r="AY41" s="381"/>
      <c r="AZ41" s="381"/>
      <c r="BA41" s="381"/>
      <c r="BB41" s="381"/>
      <c r="BC41" s="381"/>
      <c r="BD41" s="163"/>
      <c r="BE41" s="380" t="str">
        <f t="shared" si="1"/>
        <v/>
      </c>
      <c r="BF41" s="380"/>
      <c r="BG41" s="381"/>
      <c r="BH41" s="381"/>
      <c r="BI41" s="381"/>
      <c r="BJ41" s="381"/>
      <c r="BK41" s="381"/>
      <c r="BL41" s="381"/>
      <c r="BM41" s="381"/>
      <c r="BN41" s="381"/>
      <c r="BO41" s="381"/>
      <c r="BP41" s="381"/>
      <c r="BQ41" s="381"/>
      <c r="BR41" s="381"/>
      <c r="BS41" s="381"/>
      <c r="BT41" s="381"/>
      <c r="BU41" s="381"/>
      <c r="BV41" s="163"/>
      <c r="BW41" s="380" t="str">
        <f t="shared" si="2"/>
        <v/>
      </c>
      <c r="BX41" s="380"/>
      <c r="BY41" s="381" t="str">
        <f>IF('各会計、関係団体の財政状況及び健全化判断比率'!B75="","",'各会計、関係団体の財政状況及び健全化判断比率'!B75)</f>
        <v/>
      </c>
      <c r="BZ41" s="381"/>
      <c r="CA41" s="381"/>
      <c r="CB41" s="381"/>
      <c r="CC41" s="381"/>
      <c r="CD41" s="381"/>
      <c r="CE41" s="381"/>
      <c r="CF41" s="381"/>
      <c r="CG41" s="381"/>
      <c r="CH41" s="381"/>
      <c r="CI41" s="381"/>
      <c r="CJ41" s="381"/>
      <c r="CK41" s="381"/>
      <c r="CL41" s="381"/>
      <c r="CM41" s="381"/>
      <c r="CN41" s="163"/>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168"/>
    </row>
    <row r="42" spans="1:113" ht="32.25" customHeight="1" x14ac:dyDescent="0.2">
      <c r="B42" s="190"/>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63"/>
      <c r="U42" s="380" t="str">
        <f t="shared" si="4"/>
        <v/>
      </c>
      <c r="V42" s="380"/>
      <c r="W42" s="381"/>
      <c r="X42" s="381"/>
      <c r="Y42" s="381"/>
      <c r="Z42" s="381"/>
      <c r="AA42" s="381"/>
      <c r="AB42" s="381"/>
      <c r="AC42" s="381"/>
      <c r="AD42" s="381"/>
      <c r="AE42" s="381"/>
      <c r="AF42" s="381"/>
      <c r="AG42" s="381"/>
      <c r="AH42" s="381"/>
      <c r="AI42" s="381"/>
      <c r="AJ42" s="381"/>
      <c r="AK42" s="381"/>
      <c r="AL42" s="163"/>
      <c r="AM42" s="380" t="str">
        <f t="shared" si="0"/>
        <v/>
      </c>
      <c r="AN42" s="380"/>
      <c r="AO42" s="381"/>
      <c r="AP42" s="381"/>
      <c r="AQ42" s="381"/>
      <c r="AR42" s="381"/>
      <c r="AS42" s="381"/>
      <c r="AT42" s="381"/>
      <c r="AU42" s="381"/>
      <c r="AV42" s="381"/>
      <c r="AW42" s="381"/>
      <c r="AX42" s="381"/>
      <c r="AY42" s="381"/>
      <c r="AZ42" s="381"/>
      <c r="BA42" s="381"/>
      <c r="BB42" s="381"/>
      <c r="BC42" s="381"/>
      <c r="BD42" s="163"/>
      <c r="BE42" s="380" t="str">
        <f t="shared" si="1"/>
        <v/>
      </c>
      <c r="BF42" s="380"/>
      <c r="BG42" s="381"/>
      <c r="BH42" s="381"/>
      <c r="BI42" s="381"/>
      <c r="BJ42" s="381"/>
      <c r="BK42" s="381"/>
      <c r="BL42" s="381"/>
      <c r="BM42" s="381"/>
      <c r="BN42" s="381"/>
      <c r="BO42" s="381"/>
      <c r="BP42" s="381"/>
      <c r="BQ42" s="381"/>
      <c r="BR42" s="381"/>
      <c r="BS42" s="381"/>
      <c r="BT42" s="381"/>
      <c r="BU42" s="381"/>
      <c r="BV42" s="163"/>
      <c r="BW42" s="380" t="str">
        <f t="shared" si="2"/>
        <v/>
      </c>
      <c r="BX42" s="380"/>
      <c r="BY42" s="381" t="str">
        <f>IF('各会計、関係団体の財政状況及び健全化判断比率'!B76="","",'各会計、関係団体の財政状況及び健全化判断比率'!B76)</f>
        <v/>
      </c>
      <c r="BZ42" s="381"/>
      <c r="CA42" s="381"/>
      <c r="CB42" s="381"/>
      <c r="CC42" s="381"/>
      <c r="CD42" s="381"/>
      <c r="CE42" s="381"/>
      <c r="CF42" s="381"/>
      <c r="CG42" s="381"/>
      <c r="CH42" s="381"/>
      <c r="CI42" s="381"/>
      <c r="CJ42" s="381"/>
      <c r="CK42" s="381"/>
      <c r="CL42" s="381"/>
      <c r="CM42" s="381"/>
      <c r="CN42" s="163"/>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168"/>
    </row>
    <row r="43" spans="1:113" ht="32.25" customHeight="1" x14ac:dyDescent="0.2">
      <c r="B43" s="190"/>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63"/>
      <c r="U43" s="380" t="str">
        <f t="shared" si="4"/>
        <v/>
      </c>
      <c r="V43" s="380"/>
      <c r="W43" s="381"/>
      <c r="X43" s="381"/>
      <c r="Y43" s="381"/>
      <c r="Z43" s="381"/>
      <c r="AA43" s="381"/>
      <c r="AB43" s="381"/>
      <c r="AC43" s="381"/>
      <c r="AD43" s="381"/>
      <c r="AE43" s="381"/>
      <c r="AF43" s="381"/>
      <c r="AG43" s="381"/>
      <c r="AH43" s="381"/>
      <c r="AI43" s="381"/>
      <c r="AJ43" s="381"/>
      <c r="AK43" s="381"/>
      <c r="AL43" s="163"/>
      <c r="AM43" s="380" t="str">
        <f t="shared" si="0"/>
        <v/>
      </c>
      <c r="AN43" s="380"/>
      <c r="AO43" s="381"/>
      <c r="AP43" s="381"/>
      <c r="AQ43" s="381"/>
      <c r="AR43" s="381"/>
      <c r="AS43" s="381"/>
      <c r="AT43" s="381"/>
      <c r="AU43" s="381"/>
      <c r="AV43" s="381"/>
      <c r="AW43" s="381"/>
      <c r="AX43" s="381"/>
      <c r="AY43" s="381"/>
      <c r="AZ43" s="381"/>
      <c r="BA43" s="381"/>
      <c r="BB43" s="381"/>
      <c r="BC43" s="381"/>
      <c r="BD43" s="163"/>
      <c r="BE43" s="380" t="str">
        <f t="shared" si="1"/>
        <v/>
      </c>
      <c r="BF43" s="380"/>
      <c r="BG43" s="381"/>
      <c r="BH43" s="381"/>
      <c r="BI43" s="381"/>
      <c r="BJ43" s="381"/>
      <c r="BK43" s="381"/>
      <c r="BL43" s="381"/>
      <c r="BM43" s="381"/>
      <c r="BN43" s="381"/>
      <c r="BO43" s="381"/>
      <c r="BP43" s="381"/>
      <c r="BQ43" s="381"/>
      <c r="BR43" s="381"/>
      <c r="BS43" s="381"/>
      <c r="BT43" s="381"/>
      <c r="BU43" s="381"/>
      <c r="BV43" s="163"/>
      <c r="BW43" s="380" t="str">
        <f t="shared" si="2"/>
        <v/>
      </c>
      <c r="BX43" s="380"/>
      <c r="BY43" s="381" t="str">
        <f>IF('各会計、関係団体の財政状況及び健全化判断比率'!B77="","",'各会計、関係団体の財政状況及び健全化判断比率'!B77)</f>
        <v/>
      </c>
      <c r="BZ43" s="381"/>
      <c r="CA43" s="381"/>
      <c r="CB43" s="381"/>
      <c r="CC43" s="381"/>
      <c r="CD43" s="381"/>
      <c r="CE43" s="381"/>
      <c r="CF43" s="381"/>
      <c r="CG43" s="381"/>
      <c r="CH43" s="381"/>
      <c r="CI43" s="381"/>
      <c r="CJ43" s="381"/>
      <c r="CK43" s="381"/>
      <c r="CL43" s="381"/>
      <c r="CM43" s="381"/>
      <c r="CN43" s="163"/>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168"/>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194</v>
      </c>
      <c r="E46" s="377" t="s">
        <v>195</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196</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197</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198</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199</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200</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201</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202</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qey4kyybz2w3g1L0uXuivONXObZAoh4Mme00ZUJ/7M4ZmGKBkagEhErbG55nHIMEqoP9tkumkjSbNTkjQU4/9w==" saltValue="R/Z0J/Za3qBASUK8VFmhw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529</v>
      </c>
      <c r="G33" s="29" t="s">
        <v>530</v>
      </c>
      <c r="H33" s="29" t="s">
        <v>531</v>
      </c>
      <c r="I33" s="29" t="s">
        <v>532</v>
      </c>
      <c r="J33" s="30" t="s">
        <v>533</v>
      </c>
      <c r="K33" s="22"/>
      <c r="L33" s="22"/>
      <c r="M33" s="22"/>
      <c r="N33" s="22"/>
      <c r="O33" s="22"/>
      <c r="P33" s="22"/>
    </row>
    <row r="34" spans="1:16" ht="39" customHeight="1" x14ac:dyDescent="0.2">
      <c r="A34" s="22"/>
      <c r="B34" s="31"/>
      <c r="C34" s="1162" t="s">
        <v>537</v>
      </c>
      <c r="D34" s="1162"/>
      <c r="E34" s="1163"/>
      <c r="F34" s="32">
        <v>0</v>
      </c>
      <c r="G34" s="33">
        <v>0</v>
      </c>
      <c r="H34" s="33">
        <v>0</v>
      </c>
      <c r="I34" s="33">
        <v>0</v>
      </c>
      <c r="J34" s="34" t="s">
        <v>538</v>
      </c>
      <c r="K34" s="22"/>
      <c r="L34" s="22"/>
      <c r="M34" s="22"/>
      <c r="N34" s="22"/>
      <c r="O34" s="22"/>
      <c r="P34" s="22"/>
    </row>
    <row r="35" spans="1:16" ht="39" customHeight="1" x14ac:dyDescent="0.2">
      <c r="A35" s="22"/>
      <c r="B35" s="35"/>
      <c r="C35" s="1158" t="s">
        <v>539</v>
      </c>
      <c r="D35" s="1158"/>
      <c r="E35" s="1159"/>
      <c r="F35" s="36">
        <v>8.8699999999999992</v>
      </c>
      <c r="G35" s="37">
        <v>8.89</v>
      </c>
      <c r="H35" s="37">
        <v>9.99</v>
      </c>
      <c r="I35" s="37">
        <v>7.56</v>
      </c>
      <c r="J35" s="38">
        <v>7.18</v>
      </c>
      <c r="K35" s="22"/>
      <c r="L35" s="22"/>
      <c r="M35" s="22"/>
      <c r="N35" s="22"/>
      <c r="O35" s="22"/>
      <c r="P35" s="22"/>
    </row>
    <row r="36" spans="1:16" ht="39" customHeight="1" x14ac:dyDescent="0.2">
      <c r="A36" s="22"/>
      <c r="B36" s="35"/>
      <c r="C36" s="1158" t="s">
        <v>540</v>
      </c>
      <c r="D36" s="1158"/>
      <c r="E36" s="1159"/>
      <c r="F36" s="36">
        <v>7.82</v>
      </c>
      <c r="G36" s="37">
        <v>7.03</v>
      </c>
      <c r="H36" s="37">
        <v>7.11</v>
      </c>
      <c r="I36" s="37">
        <v>6.15</v>
      </c>
      <c r="J36" s="38">
        <v>4.8</v>
      </c>
      <c r="K36" s="22"/>
      <c r="L36" s="22"/>
      <c r="M36" s="22"/>
      <c r="N36" s="22"/>
      <c r="O36" s="22"/>
      <c r="P36" s="22"/>
    </row>
    <row r="37" spans="1:16" ht="39" customHeight="1" x14ac:dyDescent="0.2">
      <c r="A37" s="22"/>
      <c r="B37" s="35"/>
      <c r="C37" s="1158" t="s">
        <v>541</v>
      </c>
      <c r="D37" s="1158"/>
      <c r="E37" s="1159"/>
      <c r="F37" s="36">
        <v>0.5</v>
      </c>
      <c r="G37" s="37">
        <v>1.32</v>
      </c>
      <c r="H37" s="37">
        <v>2.02</v>
      </c>
      <c r="I37" s="37">
        <v>2.11</v>
      </c>
      <c r="J37" s="38">
        <v>2.73</v>
      </c>
      <c r="K37" s="22"/>
      <c r="L37" s="22"/>
      <c r="M37" s="22"/>
      <c r="N37" s="22"/>
      <c r="O37" s="22"/>
      <c r="P37" s="22"/>
    </row>
    <row r="38" spans="1:16" ht="39" customHeight="1" x14ac:dyDescent="0.2">
      <c r="A38" s="22"/>
      <c r="B38" s="35"/>
      <c r="C38" s="1158" t="s">
        <v>542</v>
      </c>
      <c r="D38" s="1158"/>
      <c r="E38" s="1159"/>
      <c r="F38" s="36">
        <v>0.09</v>
      </c>
      <c r="G38" s="37" t="s">
        <v>543</v>
      </c>
      <c r="H38" s="37">
        <v>0.27</v>
      </c>
      <c r="I38" s="37">
        <v>0.85</v>
      </c>
      <c r="J38" s="38">
        <v>1.1000000000000001</v>
      </c>
      <c r="K38" s="22"/>
      <c r="L38" s="22"/>
      <c r="M38" s="22"/>
      <c r="N38" s="22"/>
      <c r="O38" s="22"/>
      <c r="P38" s="22"/>
    </row>
    <row r="39" spans="1:16" ht="39" customHeight="1" x14ac:dyDescent="0.2">
      <c r="A39" s="22"/>
      <c r="B39" s="35"/>
      <c r="C39" s="1158" t="s">
        <v>544</v>
      </c>
      <c r="D39" s="1158"/>
      <c r="E39" s="1159"/>
      <c r="F39" s="36">
        <v>0.73</v>
      </c>
      <c r="G39" s="37">
        <v>1.1299999999999999</v>
      </c>
      <c r="H39" s="37">
        <v>1.49</v>
      </c>
      <c r="I39" s="37">
        <v>1.1100000000000001</v>
      </c>
      <c r="J39" s="38">
        <v>0.86</v>
      </c>
      <c r="K39" s="22"/>
      <c r="L39" s="22"/>
      <c r="M39" s="22"/>
      <c r="N39" s="22"/>
      <c r="O39" s="22"/>
      <c r="P39" s="22"/>
    </row>
    <row r="40" spans="1:16" ht="39" customHeight="1" x14ac:dyDescent="0.2">
      <c r="A40" s="22"/>
      <c r="B40" s="35"/>
      <c r="C40" s="1158" t="s">
        <v>545</v>
      </c>
      <c r="D40" s="1158"/>
      <c r="E40" s="1159"/>
      <c r="F40" s="36">
        <v>0.71</v>
      </c>
      <c r="G40" s="37">
        <v>0.79</v>
      </c>
      <c r="H40" s="37">
        <v>0.76</v>
      </c>
      <c r="I40" s="37">
        <v>0.55000000000000004</v>
      </c>
      <c r="J40" s="38">
        <v>0.48</v>
      </c>
      <c r="K40" s="22"/>
      <c r="L40" s="22"/>
      <c r="M40" s="22"/>
      <c r="N40" s="22"/>
      <c r="O40" s="22"/>
      <c r="P40" s="22"/>
    </row>
    <row r="41" spans="1:16" ht="39" customHeight="1" x14ac:dyDescent="0.2">
      <c r="A41" s="22"/>
      <c r="B41" s="35"/>
      <c r="C41" s="1158" t="s">
        <v>546</v>
      </c>
      <c r="D41" s="1158"/>
      <c r="E41" s="1159"/>
      <c r="F41" s="36">
        <v>0.05</v>
      </c>
      <c r="G41" s="37">
        <v>0.08</v>
      </c>
      <c r="H41" s="37">
        <v>0.14000000000000001</v>
      </c>
      <c r="I41" s="37">
        <v>0.16</v>
      </c>
      <c r="J41" s="38">
        <v>0.23</v>
      </c>
      <c r="K41" s="22"/>
      <c r="L41" s="22"/>
      <c r="M41" s="22"/>
      <c r="N41" s="22"/>
      <c r="O41" s="22"/>
      <c r="P41" s="22"/>
    </row>
    <row r="42" spans="1:16" ht="39" customHeight="1" x14ac:dyDescent="0.2">
      <c r="A42" s="22"/>
      <c r="B42" s="39"/>
      <c r="C42" s="1158" t="s">
        <v>547</v>
      </c>
      <c r="D42" s="1158"/>
      <c r="E42" s="1159"/>
      <c r="F42" s="36" t="s">
        <v>490</v>
      </c>
      <c r="G42" s="37" t="s">
        <v>490</v>
      </c>
      <c r="H42" s="37" t="s">
        <v>490</v>
      </c>
      <c r="I42" s="37" t="s">
        <v>490</v>
      </c>
      <c r="J42" s="38" t="s">
        <v>490</v>
      </c>
      <c r="K42" s="22"/>
      <c r="L42" s="22"/>
      <c r="M42" s="22"/>
      <c r="N42" s="22"/>
      <c r="O42" s="22"/>
      <c r="P42" s="22"/>
    </row>
    <row r="43" spans="1:16" ht="39" customHeight="1" thickBot="1" x14ac:dyDescent="0.25">
      <c r="A43" s="22"/>
      <c r="B43" s="40"/>
      <c r="C43" s="1160" t="s">
        <v>548</v>
      </c>
      <c r="D43" s="1160"/>
      <c r="E43" s="1161"/>
      <c r="F43" s="41">
        <v>0.2</v>
      </c>
      <c r="G43" s="42">
        <v>0.2</v>
      </c>
      <c r="H43" s="42">
        <v>0.33</v>
      </c>
      <c r="I43" s="42">
        <v>0.2</v>
      </c>
      <c r="J43" s="43">
        <v>0.27</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R4fVowvPXNiSEdhpv1SRcW7SgMfhbmR4rqvsfRztzc8uynN/ecVEsUlHS2C6T+0qvBtJ7vhqQbpsBWYd2ExEpA==" saltValue="qGfWj70LLx6ydqWcsRhrw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529</v>
      </c>
      <c r="L44" s="54" t="s">
        <v>530</v>
      </c>
      <c r="M44" s="54" t="s">
        <v>531</v>
      </c>
      <c r="N44" s="54" t="s">
        <v>532</v>
      </c>
      <c r="O44" s="55" t="s">
        <v>533</v>
      </c>
      <c r="P44" s="46"/>
      <c r="Q44" s="46"/>
      <c r="R44" s="46"/>
      <c r="S44" s="46"/>
      <c r="T44" s="46"/>
      <c r="U44" s="46"/>
    </row>
    <row r="45" spans="1:21" ht="30.75" customHeight="1" x14ac:dyDescent="0.2">
      <c r="A45" s="46"/>
      <c r="B45" s="1187" t="s">
        <v>9</v>
      </c>
      <c r="C45" s="1188"/>
      <c r="D45" s="56"/>
      <c r="E45" s="1193" t="s">
        <v>10</v>
      </c>
      <c r="F45" s="1193"/>
      <c r="G45" s="1193"/>
      <c r="H45" s="1193"/>
      <c r="I45" s="1193"/>
      <c r="J45" s="1194"/>
      <c r="K45" s="57">
        <v>2874</v>
      </c>
      <c r="L45" s="58">
        <v>2752</v>
      </c>
      <c r="M45" s="58">
        <v>2607</v>
      </c>
      <c r="N45" s="58">
        <v>2497</v>
      </c>
      <c r="O45" s="59">
        <v>2445</v>
      </c>
      <c r="P45" s="46"/>
      <c r="Q45" s="46"/>
      <c r="R45" s="46"/>
      <c r="S45" s="46"/>
      <c r="T45" s="46"/>
      <c r="U45" s="46"/>
    </row>
    <row r="46" spans="1:21" ht="30.75" customHeight="1" x14ac:dyDescent="0.2">
      <c r="A46" s="46"/>
      <c r="B46" s="1189"/>
      <c r="C46" s="1190"/>
      <c r="D46" s="60"/>
      <c r="E46" s="1166" t="s">
        <v>11</v>
      </c>
      <c r="F46" s="1166"/>
      <c r="G46" s="1166"/>
      <c r="H46" s="1166"/>
      <c r="I46" s="1166"/>
      <c r="J46" s="1167"/>
      <c r="K46" s="61" t="s">
        <v>490</v>
      </c>
      <c r="L46" s="62" t="s">
        <v>490</v>
      </c>
      <c r="M46" s="62" t="s">
        <v>490</v>
      </c>
      <c r="N46" s="62" t="s">
        <v>490</v>
      </c>
      <c r="O46" s="63" t="s">
        <v>490</v>
      </c>
      <c r="P46" s="46"/>
      <c r="Q46" s="46"/>
      <c r="R46" s="46"/>
      <c r="S46" s="46"/>
      <c r="T46" s="46"/>
      <c r="U46" s="46"/>
    </row>
    <row r="47" spans="1:21" ht="30.75" customHeight="1" x14ac:dyDescent="0.2">
      <c r="A47" s="46"/>
      <c r="B47" s="1189"/>
      <c r="C47" s="1190"/>
      <c r="D47" s="60"/>
      <c r="E47" s="1166" t="s">
        <v>12</v>
      </c>
      <c r="F47" s="1166"/>
      <c r="G47" s="1166"/>
      <c r="H47" s="1166"/>
      <c r="I47" s="1166"/>
      <c r="J47" s="1167"/>
      <c r="K47" s="61" t="s">
        <v>490</v>
      </c>
      <c r="L47" s="62" t="s">
        <v>490</v>
      </c>
      <c r="M47" s="62" t="s">
        <v>490</v>
      </c>
      <c r="N47" s="62" t="s">
        <v>490</v>
      </c>
      <c r="O47" s="63" t="s">
        <v>490</v>
      </c>
      <c r="P47" s="46"/>
      <c r="Q47" s="46"/>
      <c r="R47" s="46"/>
      <c r="S47" s="46"/>
      <c r="T47" s="46"/>
      <c r="U47" s="46"/>
    </row>
    <row r="48" spans="1:21" ht="30.75" customHeight="1" x14ac:dyDescent="0.2">
      <c r="A48" s="46"/>
      <c r="B48" s="1189"/>
      <c r="C48" s="1190"/>
      <c r="D48" s="60"/>
      <c r="E48" s="1166" t="s">
        <v>13</v>
      </c>
      <c r="F48" s="1166"/>
      <c r="G48" s="1166"/>
      <c r="H48" s="1166"/>
      <c r="I48" s="1166"/>
      <c r="J48" s="1167"/>
      <c r="K48" s="61">
        <v>1666</v>
      </c>
      <c r="L48" s="62">
        <v>1582</v>
      </c>
      <c r="M48" s="62">
        <v>1620</v>
      </c>
      <c r="N48" s="62">
        <v>1319</v>
      </c>
      <c r="O48" s="63">
        <v>1139</v>
      </c>
      <c r="P48" s="46"/>
      <c r="Q48" s="46"/>
      <c r="R48" s="46"/>
      <c r="S48" s="46"/>
      <c r="T48" s="46"/>
      <c r="U48" s="46"/>
    </row>
    <row r="49" spans="1:21" ht="30.75" customHeight="1" x14ac:dyDescent="0.2">
      <c r="A49" s="46"/>
      <c r="B49" s="1189"/>
      <c r="C49" s="1190"/>
      <c r="D49" s="60"/>
      <c r="E49" s="1166" t="s">
        <v>14</v>
      </c>
      <c r="F49" s="1166"/>
      <c r="G49" s="1166"/>
      <c r="H49" s="1166"/>
      <c r="I49" s="1166"/>
      <c r="J49" s="1167"/>
      <c r="K49" s="61" t="s">
        <v>490</v>
      </c>
      <c r="L49" s="62" t="s">
        <v>490</v>
      </c>
      <c r="M49" s="62" t="s">
        <v>490</v>
      </c>
      <c r="N49" s="62" t="s">
        <v>490</v>
      </c>
      <c r="O49" s="63" t="s">
        <v>490</v>
      </c>
      <c r="P49" s="46"/>
      <c r="Q49" s="46"/>
      <c r="R49" s="46"/>
      <c r="S49" s="46"/>
      <c r="T49" s="46"/>
      <c r="U49" s="46"/>
    </row>
    <row r="50" spans="1:21" ht="30.75" customHeight="1" x14ac:dyDescent="0.2">
      <c r="A50" s="46"/>
      <c r="B50" s="1189"/>
      <c r="C50" s="1190"/>
      <c r="D50" s="60"/>
      <c r="E50" s="1166" t="s">
        <v>15</v>
      </c>
      <c r="F50" s="1166"/>
      <c r="G50" s="1166"/>
      <c r="H50" s="1166"/>
      <c r="I50" s="1166"/>
      <c r="J50" s="1167"/>
      <c r="K50" s="61">
        <v>17</v>
      </c>
      <c r="L50" s="62">
        <v>16</v>
      </c>
      <c r="M50" s="62">
        <v>8</v>
      </c>
      <c r="N50" s="62">
        <v>8</v>
      </c>
      <c r="O50" s="63">
        <v>8</v>
      </c>
      <c r="P50" s="46"/>
      <c r="Q50" s="46"/>
      <c r="R50" s="46"/>
      <c r="S50" s="46"/>
      <c r="T50" s="46"/>
      <c r="U50" s="46"/>
    </row>
    <row r="51" spans="1:21" ht="30.75" customHeight="1" x14ac:dyDescent="0.2">
      <c r="A51" s="46"/>
      <c r="B51" s="1191"/>
      <c r="C51" s="1192"/>
      <c r="D51" s="64"/>
      <c r="E51" s="1166" t="s">
        <v>16</v>
      </c>
      <c r="F51" s="1166"/>
      <c r="G51" s="1166"/>
      <c r="H51" s="1166"/>
      <c r="I51" s="1166"/>
      <c r="J51" s="1167"/>
      <c r="K51" s="61">
        <v>0</v>
      </c>
      <c r="L51" s="62" t="s">
        <v>490</v>
      </c>
      <c r="M51" s="62" t="s">
        <v>490</v>
      </c>
      <c r="N51" s="62" t="s">
        <v>490</v>
      </c>
      <c r="O51" s="63" t="s">
        <v>490</v>
      </c>
      <c r="P51" s="46"/>
      <c r="Q51" s="46"/>
      <c r="R51" s="46"/>
      <c r="S51" s="46"/>
      <c r="T51" s="46"/>
      <c r="U51" s="46"/>
    </row>
    <row r="52" spans="1:21" ht="30.75" customHeight="1" x14ac:dyDescent="0.2">
      <c r="A52" s="46"/>
      <c r="B52" s="1164" t="s">
        <v>17</v>
      </c>
      <c r="C52" s="1165"/>
      <c r="D52" s="64"/>
      <c r="E52" s="1166" t="s">
        <v>18</v>
      </c>
      <c r="F52" s="1166"/>
      <c r="G52" s="1166"/>
      <c r="H52" s="1166"/>
      <c r="I52" s="1166"/>
      <c r="J52" s="1167"/>
      <c r="K52" s="61">
        <v>3264</v>
      </c>
      <c r="L52" s="62">
        <v>3151</v>
      </c>
      <c r="M52" s="62">
        <v>2908</v>
      </c>
      <c r="N52" s="62">
        <v>2692</v>
      </c>
      <c r="O52" s="63">
        <v>2490</v>
      </c>
      <c r="P52" s="46"/>
      <c r="Q52" s="46"/>
      <c r="R52" s="46"/>
      <c r="S52" s="46"/>
      <c r="T52" s="46"/>
      <c r="U52" s="46"/>
    </row>
    <row r="53" spans="1:21" ht="30.75" customHeight="1" thickBot="1" x14ac:dyDescent="0.25">
      <c r="A53" s="46"/>
      <c r="B53" s="1168" t="s">
        <v>19</v>
      </c>
      <c r="C53" s="1169"/>
      <c r="D53" s="65"/>
      <c r="E53" s="1170" t="s">
        <v>20</v>
      </c>
      <c r="F53" s="1170"/>
      <c r="G53" s="1170"/>
      <c r="H53" s="1170"/>
      <c r="I53" s="1170"/>
      <c r="J53" s="1171"/>
      <c r="K53" s="66">
        <v>1293</v>
      </c>
      <c r="L53" s="67">
        <v>1199</v>
      </c>
      <c r="M53" s="67">
        <v>1327</v>
      </c>
      <c r="N53" s="67">
        <v>1132</v>
      </c>
      <c r="O53" s="68">
        <v>1102</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549</v>
      </c>
      <c r="L57" s="79" t="s">
        <v>550</v>
      </c>
      <c r="M57" s="79" t="s">
        <v>551</v>
      </c>
      <c r="N57" s="79" t="s">
        <v>552</v>
      </c>
      <c r="O57" s="80" t="s">
        <v>553</v>
      </c>
      <c r="P57" s="46"/>
      <c r="Q57" s="46"/>
      <c r="R57" s="46"/>
      <c r="S57" s="46"/>
      <c r="T57" s="46"/>
      <c r="U57" s="46"/>
    </row>
    <row r="58" spans="1:21" ht="31.5" customHeight="1" x14ac:dyDescent="0.2">
      <c r="B58" s="1172" t="s">
        <v>24</v>
      </c>
      <c r="C58" s="1173"/>
      <c r="D58" s="1178" t="s">
        <v>25</v>
      </c>
      <c r="E58" s="1179"/>
      <c r="F58" s="1179"/>
      <c r="G58" s="1179"/>
      <c r="H58" s="1179"/>
      <c r="I58" s="1179"/>
      <c r="J58" s="1180"/>
      <c r="K58" s="81" t="s">
        <v>490</v>
      </c>
      <c r="L58" s="82" t="s">
        <v>490</v>
      </c>
      <c r="M58" s="82" t="s">
        <v>490</v>
      </c>
      <c r="N58" s="82" t="s">
        <v>490</v>
      </c>
      <c r="O58" s="83" t="s">
        <v>490</v>
      </c>
    </row>
    <row r="59" spans="1:21" ht="31.5" customHeight="1" x14ac:dyDescent="0.2">
      <c r="B59" s="1174"/>
      <c r="C59" s="1175"/>
      <c r="D59" s="1181" t="s">
        <v>26</v>
      </c>
      <c r="E59" s="1182"/>
      <c r="F59" s="1182"/>
      <c r="G59" s="1182"/>
      <c r="H59" s="1182"/>
      <c r="I59" s="1182"/>
      <c r="J59" s="1183"/>
      <c r="K59" s="84" t="s">
        <v>490</v>
      </c>
      <c r="L59" s="85" t="s">
        <v>490</v>
      </c>
      <c r="M59" s="85" t="s">
        <v>490</v>
      </c>
      <c r="N59" s="85" t="s">
        <v>490</v>
      </c>
      <c r="O59" s="86" t="s">
        <v>490</v>
      </c>
    </row>
    <row r="60" spans="1:21" ht="31.5" customHeight="1" thickBot="1" x14ac:dyDescent="0.25">
      <c r="B60" s="1176"/>
      <c r="C60" s="1177"/>
      <c r="D60" s="1184" t="s">
        <v>27</v>
      </c>
      <c r="E60" s="1185"/>
      <c r="F60" s="1185"/>
      <c r="G60" s="1185"/>
      <c r="H60" s="1185"/>
      <c r="I60" s="1185"/>
      <c r="J60" s="1186"/>
      <c r="K60" s="87" t="s">
        <v>490</v>
      </c>
      <c r="L60" s="88" t="s">
        <v>490</v>
      </c>
      <c r="M60" s="88" t="s">
        <v>490</v>
      </c>
      <c r="N60" s="88" t="s">
        <v>490</v>
      </c>
      <c r="O60" s="89" t="s">
        <v>490</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zaTO1vs2XgLPDUduHQtkBZYnX+Xjybrv+d3WqBR2zxp7AmgP/27bFiBvoUwVo3AxFoD+yKNhpcmAvTIQpaGEHw==" saltValue="sNAjstfquKQcw/odqlosY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529</v>
      </c>
      <c r="J40" s="101" t="s">
        <v>530</v>
      </c>
      <c r="K40" s="101" t="s">
        <v>531</v>
      </c>
      <c r="L40" s="101" t="s">
        <v>532</v>
      </c>
      <c r="M40" s="102" t="s">
        <v>533</v>
      </c>
    </row>
    <row r="41" spans="2:13" ht="27.75" customHeight="1" x14ac:dyDescent="0.2">
      <c r="B41" s="1207" t="s">
        <v>30</v>
      </c>
      <c r="C41" s="1208"/>
      <c r="D41" s="103"/>
      <c r="E41" s="1209" t="s">
        <v>31</v>
      </c>
      <c r="F41" s="1209"/>
      <c r="G41" s="1209"/>
      <c r="H41" s="1210"/>
      <c r="I41" s="330">
        <v>21003</v>
      </c>
      <c r="J41" s="331">
        <v>22168</v>
      </c>
      <c r="K41" s="331">
        <v>22299</v>
      </c>
      <c r="L41" s="331">
        <v>22026</v>
      </c>
      <c r="M41" s="332">
        <v>21861</v>
      </c>
    </row>
    <row r="42" spans="2:13" ht="27.75" customHeight="1" x14ac:dyDescent="0.2">
      <c r="B42" s="1197"/>
      <c r="C42" s="1198"/>
      <c r="D42" s="104"/>
      <c r="E42" s="1201" t="s">
        <v>32</v>
      </c>
      <c r="F42" s="1201"/>
      <c r="G42" s="1201"/>
      <c r="H42" s="1202"/>
      <c r="I42" s="333">
        <v>63</v>
      </c>
      <c r="J42" s="334">
        <v>47</v>
      </c>
      <c r="K42" s="334">
        <v>39</v>
      </c>
      <c r="L42" s="334">
        <v>31</v>
      </c>
      <c r="M42" s="335">
        <v>23</v>
      </c>
    </row>
    <row r="43" spans="2:13" ht="27.75" customHeight="1" x14ac:dyDescent="0.2">
      <c r="B43" s="1197"/>
      <c r="C43" s="1198"/>
      <c r="D43" s="104"/>
      <c r="E43" s="1201" t="s">
        <v>33</v>
      </c>
      <c r="F43" s="1201"/>
      <c r="G43" s="1201"/>
      <c r="H43" s="1202"/>
      <c r="I43" s="333">
        <v>13146</v>
      </c>
      <c r="J43" s="334">
        <v>11725</v>
      </c>
      <c r="K43" s="334">
        <v>10599</v>
      </c>
      <c r="L43" s="334">
        <v>9316</v>
      </c>
      <c r="M43" s="335">
        <v>8312</v>
      </c>
    </row>
    <row r="44" spans="2:13" ht="27.75" customHeight="1" x14ac:dyDescent="0.2">
      <c r="B44" s="1197"/>
      <c r="C44" s="1198"/>
      <c r="D44" s="104"/>
      <c r="E44" s="1201" t="s">
        <v>34</v>
      </c>
      <c r="F44" s="1201"/>
      <c r="G44" s="1201"/>
      <c r="H44" s="1202"/>
      <c r="I44" s="333" t="s">
        <v>490</v>
      </c>
      <c r="J44" s="334" t="s">
        <v>490</v>
      </c>
      <c r="K44" s="334" t="s">
        <v>490</v>
      </c>
      <c r="L44" s="334" t="s">
        <v>490</v>
      </c>
      <c r="M44" s="335" t="s">
        <v>490</v>
      </c>
    </row>
    <row r="45" spans="2:13" ht="27.75" customHeight="1" x14ac:dyDescent="0.2">
      <c r="B45" s="1197"/>
      <c r="C45" s="1198"/>
      <c r="D45" s="104"/>
      <c r="E45" s="1201" t="s">
        <v>35</v>
      </c>
      <c r="F45" s="1201"/>
      <c r="G45" s="1201"/>
      <c r="H45" s="1202"/>
      <c r="I45" s="333">
        <v>3976</v>
      </c>
      <c r="J45" s="334">
        <v>3783</v>
      </c>
      <c r="K45" s="334">
        <v>3597</v>
      </c>
      <c r="L45" s="334">
        <v>3996</v>
      </c>
      <c r="M45" s="335">
        <v>4104</v>
      </c>
    </row>
    <row r="46" spans="2:13" ht="27.75" customHeight="1" x14ac:dyDescent="0.2">
      <c r="B46" s="1197"/>
      <c r="C46" s="1198"/>
      <c r="D46" s="105"/>
      <c r="E46" s="1201" t="s">
        <v>36</v>
      </c>
      <c r="F46" s="1201"/>
      <c r="G46" s="1201"/>
      <c r="H46" s="1202"/>
      <c r="I46" s="333" t="s">
        <v>490</v>
      </c>
      <c r="J46" s="334" t="s">
        <v>490</v>
      </c>
      <c r="K46" s="334" t="s">
        <v>490</v>
      </c>
      <c r="L46" s="334" t="s">
        <v>490</v>
      </c>
      <c r="M46" s="335" t="s">
        <v>490</v>
      </c>
    </row>
    <row r="47" spans="2:13" ht="27.75" customHeight="1" x14ac:dyDescent="0.2">
      <c r="B47" s="1197"/>
      <c r="C47" s="1198"/>
      <c r="D47" s="106"/>
      <c r="E47" s="1211" t="s">
        <v>37</v>
      </c>
      <c r="F47" s="1212"/>
      <c r="G47" s="1212"/>
      <c r="H47" s="1213"/>
      <c r="I47" s="333" t="s">
        <v>490</v>
      </c>
      <c r="J47" s="334" t="s">
        <v>490</v>
      </c>
      <c r="K47" s="334" t="s">
        <v>490</v>
      </c>
      <c r="L47" s="334" t="s">
        <v>490</v>
      </c>
      <c r="M47" s="335" t="s">
        <v>490</v>
      </c>
    </row>
    <row r="48" spans="2:13" ht="27.75" customHeight="1" x14ac:dyDescent="0.2">
      <c r="B48" s="1197"/>
      <c r="C48" s="1198"/>
      <c r="D48" s="104"/>
      <c r="E48" s="1201" t="s">
        <v>38</v>
      </c>
      <c r="F48" s="1201"/>
      <c r="G48" s="1201"/>
      <c r="H48" s="1202"/>
      <c r="I48" s="333" t="s">
        <v>490</v>
      </c>
      <c r="J48" s="334" t="s">
        <v>490</v>
      </c>
      <c r="K48" s="334" t="s">
        <v>490</v>
      </c>
      <c r="L48" s="334" t="s">
        <v>490</v>
      </c>
      <c r="M48" s="335" t="s">
        <v>490</v>
      </c>
    </row>
    <row r="49" spans="2:13" ht="27.75" customHeight="1" x14ac:dyDescent="0.2">
      <c r="B49" s="1199"/>
      <c r="C49" s="1200"/>
      <c r="D49" s="104"/>
      <c r="E49" s="1201" t="s">
        <v>39</v>
      </c>
      <c r="F49" s="1201"/>
      <c r="G49" s="1201"/>
      <c r="H49" s="1202"/>
      <c r="I49" s="333" t="s">
        <v>490</v>
      </c>
      <c r="J49" s="334" t="s">
        <v>490</v>
      </c>
      <c r="K49" s="334" t="s">
        <v>490</v>
      </c>
      <c r="L49" s="334" t="s">
        <v>490</v>
      </c>
      <c r="M49" s="335" t="s">
        <v>490</v>
      </c>
    </row>
    <row r="50" spans="2:13" ht="27.75" customHeight="1" x14ac:dyDescent="0.2">
      <c r="B50" s="1195" t="s">
        <v>40</v>
      </c>
      <c r="C50" s="1196"/>
      <c r="D50" s="107"/>
      <c r="E50" s="1201" t="s">
        <v>41</v>
      </c>
      <c r="F50" s="1201"/>
      <c r="G50" s="1201"/>
      <c r="H50" s="1202"/>
      <c r="I50" s="333">
        <v>10360</v>
      </c>
      <c r="J50" s="334">
        <v>10767</v>
      </c>
      <c r="K50" s="334">
        <v>10560</v>
      </c>
      <c r="L50" s="334">
        <v>11389</v>
      </c>
      <c r="M50" s="335">
        <v>11565</v>
      </c>
    </row>
    <row r="51" spans="2:13" ht="27.75" customHeight="1" x14ac:dyDescent="0.2">
      <c r="B51" s="1197"/>
      <c r="C51" s="1198"/>
      <c r="D51" s="104"/>
      <c r="E51" s="1201" t="s">
        <v>42</v>
      </c>
      <c r="F51" s="1201"/>
      <c r="G51" s="1201"/>
      <c r="H51" s="1202"/>
      <c r="I51" s="333">
        <v>127</v>
      </c>
      <c r="J51" s="334">
        <v>85</v>
      </c>
      <c r="K51" s="334">
        <v>53</v>
      </c>
      <c r="L51" s="334">
        <v>34</v>
      </c>
      <c r="M51" s="335">
        <v>15</v>
      </c>
    </row>
    <row r="52" spans="2:13" ht="27.75" customHeight="1" x14ac:dyDescent="0.2">
      <c r="B52" s="1199"/>
      <c r="C52" s="1200"/>
      <c r="D52" s="104"/>
      <c r="E52" s="1201" t="s">
        <v>43</v>
      </c>
      <c r="F52" s="1201"/>
      <c r="G52" s="1201"/>
      <c r="H52" s="1202"/>
      <c r="I52" s="333">
        <v>25901</v>
      </c>
      <c r="J52" s="334">
        <v>25724</v>
      </c>
      <c r="K52" s="334">
        <v>24846</v>
      </c>
      <c r="L52" s="334">
        <v>23735</v>
      </c>
      <c r="M52" s="335">
        <v>22787</v>
      </c>
    </row>
    <row r="53" spans="2:13" ht="27.75" customHeight="1" thickBot="1" x14ac:dyDescent="0.25">
      <c r="B53" s="1203" t="s">
        <v>19</v>
      </c>
      <c r="C53" s="1204"/>
      <c r="D53" s="108"/>
      <c r="E53" s="1205" t="s">
        <v>44</v>
      </c>
      <c r="F53" s="1205"/>
      <c r="G53" s="1205"/>
      <c r="H53" s="1206"/>
      <c r="I53" s="336">
        <v>1800</v>
      </c>
      <c r="J53" s="337">
        <v>1147</v>
      </c>
      <c r="K53" s="337">
        <v>1074</v>
      </c>
      <c r="L53" s="337">
        <v>211</v>
      </c>
      <c r="M53" s="338">
        <v>-66</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Liv4daB5f6eKG9AspwybvohFkw3wYgochcLR8B299HnLrpXjpSQZIz+FjIvP8kuw8HURWFQlRZ2yG/xnit7gsA==" saltValue="z8eWrRsWOk4DyXo5A7dXI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election sqref="A1:XFD1048576"/>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531</v>
      </c>
      <c r="G54" s="117" t="s">
        <v>532</v>
      </c>
      <c r="H54" s="118" t="s">
        <v>533</v>
      </c>
    </row>
    <row r="55" spans="2:8" ht="52.5" customHeight="1" x14ac:dyDescent="0.2">
      <c r="B55" s="119"/>
      <c r="C55" s="1222" t="s">
        <v>46</v>
      </c>
      <c r="D55" s="1222"/>
      <c r="E55" s="1223"/>
      <c r="F55" s="339">
        <v>4563</v>
      </c>
      <c r="G55" s="339">
        <v>4791</v>
      </c>
      <c r="H55" s="340">
        <v>4905</v>
      </c>
    </row>
    <row r="56" spans="2:8" ht="52.5" customHeight="1" x14ac:dyDescent="0.2">
      <c r="B56" s="120"/>
      <c r="C56" s="1224" t="s">
        <v>47</v>
      </c>
      <c r="D56" s="1224"/>
      <c r="E56" s="1225"/>
      <c r="F56" s="341">
        <v>851</v>
      </c>
      <c r="G56" s="341">
        <v>851</v>
      </c>
      <c r="H56" s="342">
        <v>852</v>
      </c>
    </row>
    <row r="57" spans="2:8" ht="53.25" customHeight="1" x14ac:dyDescent="0.2">
      <c r="B57" s="120"/>
      <c r="C57" s="1226" t="s">
        <v>48</v>
      </c>
      <c r="D57" s="1226"/>
      <c r="E57" s="1227"/>
      <c r="F57" s="343">
        <v>5923</v>
      </c>
      <c r="G57" s="343">
        <v>7510</v>
      </c>
      <c r="H57" s="344">
        <v>7570</v>
      </c>
    </row>
    <row r="58" spans="2:8" ht="45.75" customHeight="1" x14ac:dyDescent="0.2">
      <c r="B58" s="121"/>
      <c r="C58" s="1214" t="s">
        <v>566</v>
      </c>
      <c r="D58" s="1215"/>
      <c r="E58" s="1216"/>
      <c r="F58" s="345">
        <v>1953</v>
      </c>
      <c r="G58" s="345">
        <v>2930</v>
      </c>
      <c r="H58" s="346">
        <v>2832</v>
      </c>
    </row>
    <row r="59" spans="2:8" ht="45.75" customHeight="1" x14ac:dyDescent="0.2">
      <c r="B59" s="121"/>
      <c r="C59" s="1214" t="s">
        <v>567</v>
      </c>
      <c r="D59" s="1215"/>
      <c r="E59" s="1216"/>
      <c r="F59" s="345">
        <v>775</v>
      </c>
      <c r="G59" s="345">
        <v>1001</v>
      </c>
      <c r="H59" s="346">
        <v>971</v>
      </c>
    </row>
    <row r="60" spans="2:8" ht="45.75" customHeight="1" x14ac:dyDescent="0.2">
      <c r="B60" s="121"/>
      <c r="C60" s="1214" t="s">
        <v>568</v>
      </c>
      <c r="D60" s="1215"/>
      <c r="E60" s="1216"/>
      <c r="F60" s="345">
        <v>698</v>
      </c>
      <c r="G60" s="345">
        <v>850</v>
      </c>
      <c r="H60" s="346">
        <v>768</v>
      </c>
    </row>
    <row r="61" spans="2:8" ht="45.75" customHeight="1" x14ac:dyDescent="0.2">
      <c r="B61" s="121"/>
      <c r="C61" s="1214" t="s">
        <v>569</v>
      </c>
      <c r="D61" s="1215"/>
      <c r="E61" s="1216"/>
      <c r="F61" s="345">
        <v>704</v>
      </c>
      <c r="G61" s="345">
        <v>678</v>
      </c>
      <c r="H61" s="346">
        <v>654</v>
      </c>
    </row>
    <row r="62" spans="2:8" ht="45.75" customHeight="1" thickBot="1" x14ac:dyDescent="0.25">
      <c r="B62" s="122"/>
      <c r="C62" s="1217" t="s">
        <v>570</v>
      </c>
      <c r="D62" s="1218"/>
      <c r="E62" s="1219"/>
      <c r="F62" s="347">
        <v>406</v>
      </c>
      <c r="G62" s="347">
        <v>506</v>
      </c>
      <c r="H62" s="348">
        <v>449</v>
      </c>
    </row>
    <row r="63" spans="2:8" ht="52.5" customHeight="1" thickBot="1" x14ac:dyDescent="0.25">
      <c r="B63" s="123"/>
      <c r="C63" s="1220" t="s">
        <v>49</v>
      </c>
      <c r="D63" s="1220"/>
      <c r="E63" s="1221"/>
      <c r="F63" s="349">
        <v>11336</v>
      </c>
      <c r="G63" s="349">
        <v>13153</v>
      </c>
      <c r="H63" s="350">
        <v>13326</v>
      </c>
    </row>
    <row r="64" spans="2:8" ht="13.2" x14ac:dyDescent="0.2"/>
  </sheetData>
  <sheetProtection algorithmName="SHA-512" hashValue="mhc17BEKEBuzY+ALsPE7NHOHCjTBD+qcT8lvXy4a8TobMOLYvxPyiv7buwxsQCNYh4ynvmRkWqVtf5xHEKcKDA==" saltValue="/TOguvtXeVhsJhL63W+O8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8C632-FF9F-4FA1-AC5D-1B13A51066C1}">
  <sheetPr>
    <pageSetUpPr fitToPage="1"/>
  </sheetPr>
  <dimension ref="A1:DE85"/>
  <sheetViews>
    <sheetView showGridLines="0" zoomScaleNormal="100" zoomScaleSheetLayoutView="55" workbookViewId="0">
      <selection activeCell="AN43" sqref="AN43:DC47"/>
    </sheetView>
  </sheetViews>
  <sheetFormatPr defaultColWidth="0" defaultRowHeight="13.5" customHeight="1" zeroHeight="1" x14ac:dyDescent="0.2"/>
  <cols>
    <col min="1" max="1" width="6.33203125" style="243" customWidth="1"/>
    <col min="2" max="107" width="2.44140625" style="243" customWidth="1"/>
    <col min="108" max="108" width="6.109375" style="249" customWidth="1"/>
    <col min="109" max="109" width="5.88671875" style="247" customWidth="1"/>
    <col min="110" max="16384" width="8.6640625" style="243" hidden="1"/>
  </cols>
  <sheetData>
    <row r="1" spans="1:109" ht="42.75" customHeight="1" x14ac:dyDescent="0.2">
      <c r="A1" s="351"/>
      <c r="B1" s="352"/>
      <c r="DD1" s="243"/>
      <c r="DE1" s="243"/>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43"/>
      <c r="DE2" s="243"/>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43"/>
      <c r="DE3" s="243"/>
    </row>
    <row r="4" spans="1:109" s="241"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41"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41"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41"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41"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41"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41"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41"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41"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41"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41"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41" customFormat="1" ht="13.2" x14ac:dyDescent="0.2">
      <c r="A15" s="243"/>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41" customFormat="1" ht="13.2" x14ac:dyDescent="0.2">
      <c r="A16" s="243"/>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41" customFormat="1" ht="13.2" x14ac:dyDescent="0.2">
      <c r="A17" s="243"/>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41" customFormat="1" ht="13.2" x14ac:dyDescent="0.2">
      <c r="A18" s="243"/>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43"/>
      <c r="DE19" s="243"/>
    </row>
    <row r="20" spans="1:109" ht="13.2" x14ac:dyDescent="0.2">
      <c r="DD20" s="243"/>
      <c r="DE20" s="243"/>
    </row>
    <row r="21" spans="1:109" ht="17.25" customHeight="1" x14ac:dyDescent="0.2">
      <c r="B21" s="354"/>
      <c r="C21" s="245"/>
      <c r="D21" s="245"/>
      <c r="E21" s="245"/>
      <c r="F21" s="245"/>
      <c r="G21" s="245"/>
      <c r="H21" s="245"/>
      <c r="I21" s="245"/>
      <c r="J21" s="245"/>
      <c r="K21" s="245"/>
      <c r="L21" s="245"/>
      <c r="M21" s="245"/>
      <c r="N21" s="355"/>
      <c r="O21" s="245"/>
      <c r="P21" s="245"/>
      <c r="Q21" s="245"/>
      <c r="R21" s="245"/>
      <c r="S21" s="245"/>
      <c r="T21" s="245"/>
      <c r="U21" s="245"/>
      <c r="V21" s="245"/>
      <c r="W21" s="245"/>
      <c r="X21" s="245"/>
      <c r="Y21" s="245"/>
      <c r="Z21" s="245"/>
      <c r="AA21" s="245"/>
      <c r="AB21" s="245"/>
      <c r="AC21" s="245"/>
      <c r="AD21" s="245"/>
      <c r="AE21" s="245"/>
      <c r="AF21" s="245"/>
      <c r="AG21" s="245"/>
      <c r="AH21" s="245"/>
      <c r="AI21" s="245"/>
      <c r="AJ21" s="245"/>
      <c r="AK21" s="245"/>
      <c r="AL21" s="245"/>
      <c r="AM21" s="245"/>
      <c r="AN21" s="245"/>
      <c r="AO21" s="245"/>
      <c r="AP21" s="245"/>
      <c r="AQ21" s="245"/>
      <c r="AR21" s="245"/>
      <c r="AS21" s="245"/>
      <c r="AT21" s="355"/>
      <c r="AU21" s="245"/>
      <c r="AV21" s="245"/>
      <c r="AW21" s="245"/>
      <c r="AX21" s="245"/>
      <c r="AY21" s="245"/>
      <c r="AZ21" s="245"/>
      <c r="BA21" s="245"/>
      <c r="BB21" s="245"/>
      <c r="BC21" s="245"/>
      <c r="BD21" s="245"/>
      <c r="BE21" s="245"/>
      <c r="BF21" s="355"/>
      <c r="BG21" s="245"/>
      <c r="BH21" s="245"/>
      <c r="BI21" s="245"/>
      <c r="BJ21" s="245"/>
      <c r="BK21" s="245"/>
      <c r="BL21" s="245"/>
      <c r="BM21" s="245"/>
      <c r="BN21" s="245"/>
      <c r="BO21" s="245"/>
      <c r="BP21" s="245"/>
      <c r="BQ21" s="245"/>
      <c r="BR21" s="355"/>
      <c r="BS21" s="245"/>
      <c r="BT21" s="245"/>
      <c r="BU21" s="245"/>
      <c r="BV21" s="245"/>
      <c r="BW21" s="245"/>
      <c r="BX21" s="245"/>
      <c r="BY21" s="245"/>
      <c r="BZ21" s="245"/>
      <c r="CA21" s="245"/>
      <c r="CB21" s="245"/>
      <c r="CC21" s="245"/>
      <c r="CD21" s="355"/>
      <c r="CE21" s="245"/>
      <c r="CF21" s="245"/>
      <c r="CG21" s="245"/>
      <c r="CH21" s="245"/>
      <c r="CI21" s="245"/>
      <c r="CJ21" s="245"/>
      <c r="CK21" s="245"/>
      <c r="CL21" s="245"/>
      <c r="CM21" s="245"/>
      <c r="CN21" s="245"/>
      <c r="CO21" s="245"/>
      <c r="CP21" s="355"/>
      <c r="CQ21" s="245"/>
      <c r="CR21" s="245"/>
      <c r="CS21" s="245"/>
      <c r="CT21" s="245"/>
      <c r="CU21" s="245"/>
      <c r="CV21" s="245"/>
      <c r="CW21" s="245"/>
      <c r="CX21" s="245"/>
      <c r="CY21" s="245"/>
      <c r="CZ21" s="245"/>
      <c r="DA21" s="245"/>
      <c r="DB21" s="355"/>
      <c r="DC21" s="245"/>
      <c r="DD21" s="246"/>
      <c r="DE21" s="243"/>
    </row>
    <row r="22" spans="1:109" ht="17.25" customHeight="1" x14ac:dyDescent="0.2">
      <c r="B22" s="247"/>
    </row>
    <row r="23" spans="1:109" ht="13.2" x14ac:dyDescent="0.2">
      <c r="B23" s="247"/>
    </row>
    <row r="24" spans="1:109" ht="13.2" x14ac:dyDescent="0.2">
      <c r="B24" s="247"/>
    </row>
    <row r="25" spans="1:109" ht="13.2" x14ac:dyDescent="0.2">
      <c r="B25" s="247"/>
    </row>
    <row r="26" spans="1:109" ht="13.2" x14ac:dyDescent="0.2">
      <c r="B26" s="247"/>
    </row>
    <row r="27" spans="1:109" ht="13.2" x14ac:dyDescent="0.2">
      <c r="B27" s="247"/>
    </row>
    <row r="28" spans="1:109" ht="13.2" x14ac:dyDescent="0.2">
      <c r="B28" s="247"/>
    </row>
    <row r="29" spans="1:109" ht="13.2" x14ac:dyDescent="0.2">
      <c r="B29" s="247"/>
    </row>
    <row r="30" spans="1:109" ht="13.2" x14ac:dyDescent="0.2">
      <c r="B30" s="247"/>
    </row>
    <row r="31" spans="1:109" ht="13.2" x14ac:dyDescent="0.2">
      <c r="B31" s="247"/>
    </row>
    <row r="32" spans="1:109" ht="13.2" x14ac:dyDescent="0.2">
      <c r="B32" s="247"/>
    </row>
    <row r="33" spans="2:109" ht="13.2" x14ac:dyDescent="0.2">
      <c r="B33" s="247"/>
    </row>
    <row r="34" spans="2:109" ht="13.2" x14ac:dyDescent="0.2">
      <c r="B34" s="247"/>
    </row>
    <row r="35" spans="2:109" ht="13.2" x14ac:dyDescent="0.2">
      <c r="B35" s="247"/>
    </row>
    <row r="36" spans="2:109" ht="13.2" x14ac:dyDescent="0.2">
      <c r="B36" s="247"/>
    </row>
    <row r="37" spans="2:109" ht="13.2" x14ac:dyDescent="0.2">
      <c r="B37" s="247"/>
    </row>
    <row r="38" spans="2:109" ht="13.2" x14ac:dyDescent="0.2">
      <c r="B38" s="247"/>
    </row>
    <row r="39" spans="2:109" ht="13.2" x14ac:dyDescent="0.2">
      <c r="B39" s="328"/>
      <c r="C39" s="299"/>
      <c r="D39" s="299"/>
      <c r="E39" s="299"/>
      <c r="F39" s="299"/>
      <c r="G39" s="299"/>
      <c r="H39" s="299"/>
      <c r="I39" s="299"/>
      <c r="J39" s="299"/>
      <c r="K39" s="299"/>
      <c r="L39" s="299"/>
      <c r="M39" s="299"/>
      <c r="N39" s="299"/>
      <c r="O39" s="299"/>
      <c r="P39" s="299"/>
      <c r="Q39" s="299"/>
      <c r="R39" s="299"/>
      <c r="S39" s="299"/>
      <c r="T39" s="299"/>
      <c r="U39" s="299"/>
      <c r="V39" s="299"/>
      <c r="W39" s="299"/>
      <c r="X39" s="299"/>
      <c r="Y39" s="299"/>
      <c r="Z39" s="299"/>
      <c r="AA39" s="299"/>
      <c r="AB39" s="299"/>
      <c r="AC39" s="299"/>
      <c r="AD39" s="299"/>
      <c r="AE39" s="299"/>
      <c r="AF39" s="299"/>
      <c r="AG39" s="299"/>
      <c r="AH39" s="299"/>
      <c r="AI39" s="299"/>
      <c r="AJ39" s="299"/>
      <c r="AK39" s="299"/>
      <c r="AL39" s="299"/>
      <c r="AM39" s="299"/>
      <c r="AN39" s="299"/>
      <c r="AO39" s="299"/>
      <c r="AP39" s="299"/>
      <c r="AQ39" s="299"/>
      <c r="AR39" s="299"/>
      <c r="AS39" s="299"/>
      <c r="AT39" s="299"/>
      <c r="AU39" s="299"/>
      <c r="AV39" s="299"/>
      <c r="AW39" s="299"/>
      <c r="AX39" s="299"/>
      <c r="AY39" s="299"/>
      <c r="AZ39" s="299"/>
      <c r="BA39" s="299"/>
      <c r="BB39" s="299"/>
      <c r="BC39" s="299"/>
      <c r="BD39" s="299"/>
      <c r="BE39" s="299"/>
      <c r="BF39" s="299"/>
      <c r="BG39" s="299"/>
      <c r="BH39" s="299"/>
      <c r="BI39" s="299"/>
      <c r="BJ39" s="299"/>
      <c r="BK39" s="299"/>
      <c r="BL39" s="299"/>
      <c r="BM39" s="299"/>
      <c r="BN39" s="299"/>
      <c r="BO39" s="299"/>
      <c r="BP39" s="299"/>
      <c r="BQ39" s="299"/>
      <c r="BR39" s="299"/>
      <c r="BS39" s="299"/>
      <c r="BT39" s="299"/>
      <c r="BU39" s="299"/>
      <c r="BV39" s="299"/>
      <c r="BW39" s="299"/>
      <c r="BX39" s="299"/>
      <c r="BY39" s="299"/>
      <c r="BZ39" s="299"/>
      <c r="CA39" s="299"/>
      <c r="CB39" s="299"/>
      <c r="CC39" s="299"/>
      <c r="CD39" s="299"/>
      <c r="CE39" s="299"/>
      <c r="CF39" s="299"/>
      <c r="CG39" s="299"/>
      <c r="CH39" s="299"/>
      <c r="CI39" s="299"/>
      <c r="CJ39" s="299"/>
      <c r="CK39" s="299"/>
      <c r="CL39" s="299"/>
      <c r="CM39" s="299"/>
      <c r="CN39" s="299"/>
      <c r="CO39" s="299"/>
      <c r="CP39" s="299"/>
      <c r="CQ39" s="299"/>
      <c r="CR39" s="299"/>
      <c r="CS39" s="299"/>
      <c r="CT39" s="299"/>
      <c r="CU39" s="299"/>
      <c r="CV39" s="299"/>
      <c r="CW39" s="299"/>
      <c r="CX39" s="299"/>
      <c r="CY39" s="299"/>
      <c r="CZ39" s="299"/>
      <c r="DA39" s="299"/>
      <c r="DB39" s="299"/>
      <c r="DC39" s="299"/>
      <c r="DD39" s="329"/>
    </row>
    <row r="40" spans="2:109" ht="13.2" x14ac:dyDescent="0.2">
      <c r="B40" s="356"/>
      <c r="DD40" s="356"/>
      <c r="DE40" s="243"/>
    </row>
    <row r="41" spans="2:109" ht="16.2" x14ac:dyDescent="0.2">
      <c r="B41" s="244" t="s">
        <v>571</v>
      </c>
      <c r="C41" s="245"/>
      <c r="D41" s="245"/>
      <c r="E41" s="245"/>
      <c r="F41" s="245"/>
      <c r="G41" s="245"/>
      <c r="H41" s="245"/>
      <c r="I41" s="245"/>
      <c r="J41" s="245"/>
      <c r="K41" s="245"/>
      <c r="L41" s="245"/>
      <c r="M41" s="245"/>
      <c r="N41" s="245"/>
      <c r="O41" s="245"/>
      <c r="P41" s="245"/>
      <c r="Q41" s="245"/>
      <c r="R41" s="245"/>
      <c r="S41" s="245"/>
      <c r="T41" s="245"/>
      <c r="U41" s="245"/>
      <c r="V41" s="245"/>
      <c r="W41" s="245"/>
      <c r="X41" s="245"/>
      <c r="Y41" s="245"/>
      <c r="Z41" s="245"/>
      <c r="AA41" s="245"/>
      <c r="AB41" s="245"/>
      <c r="AC41" s="245"/>
      <c r="AD41" s="245"/>
      <c r="AE41" s="245"/>
      <c r="AF41" s="245"/>
      <c r="AG41" s="245"/>
      <c r="AH41" s="245"/>
      <c r="AI41" s="245"/>
      <c r="AJ41" s="245"/>
      <c r="AK41" s="245"/>
      <c r="AL41" s="245"/>
      <c r="AM41" s="245"/>
      <c r="AN41" s="245"/>
      <c r="AO41" s="245"/>
      <c r="AP41" s="245"/>
      <c r="AQ41" s="245"/>
      <c r="AR41" s="245"/>
      <c r="AS41" s="245"/>
      <c r="AT41" s="245"/>
      <c r="AU41" s="245"/>
      <c r="AV41" s="245"/>
      <c r="AW41" s="245"/>
      <c r="AX41" s="245"/>
      <c r="AY41" s="245"/>
      <c r="AZ41" s="245"/>
      <c r="BA41" s="245"/>
      <c r="BB41" s="245"/>
      <c r="BC41" s="245"/>
      <c r="BD41" s="245"/>
      <c r="BE41" s="245"/>
      <c r="BF41" s="245"/>
      <c r="BG41" s="245"/>
      <c r="BH41" s="245"/>
      <c r="BI41" s="245"/>
      <c r="BJ41" s="245"/>
      <c r="BK41" s="245"/>
      <c r="BL41" s="245"/>
      <c r="BM41" s="245"/>
      <c r="BN41" s="245"/>
      <c r="BO41" s="245"/>
      <c r="BP41" s="245"/>
      <c r="BQ41" s="245"/>
      <c r="BR41" s="245"/>
      <c r="BS41" s="245"/>
      <c r="BT41" s="245"/>
      <c r="BU41" s="245"/>
      <c r="BV41" s="245"/>
      <c r="BW41" s="245"/>
      <c r="BX41" s="245"/>
      <c r="BY41" s="245"/>
      <c r="BZ41" s="245"/>
      <c r="CA41" s="245"/>
      <c r="CB41" s="245"/>
      <c r="CC41" s="245"/>
      <c r="CD41" s="245"/>
      <c r="CE41" s="245"/>
      <c r="CF41" s="245"/>
      <c r="CG41" s="245"/>
      <c r="CH41" s="245"/>
      <c r="CI41" s="245"/>
      <c r="CJ41" s="245"/>
      <c r="CK41" s="245"/>
      <c r="CL41" s="245"/>
      <c r="CM41" s="245"/>
      <c r="CN41" s="245"/>
      <c r="CO41" s="245"/>
      <c r="CP41" s="245"/>
      <c r="CQ41" s="245"/>
      <c r="CR41" s="245"/>
      <c r="CS41" s="245"/>
      <c r="CT41" s="245"/>
      <c r="CU41" s="245"/>
      <c r="CV41" s="245"/>
      <c r="CW41" s="245"/>
      <c r="CX41" s="245"/>
      <c r="CY41" s="245"/>
      <c r="CZ41" s="245"/>
      <c r="DA41" s="245"/>
      <c r="DB41" s="245"/>
      <c r="DC41" s="245"/>
      <c r="DD41" s="246"/>
    </row>
    <row r="42" spans="2:109" ht="13.2" x14ac:dyDescent="0.2">
      <c r="B42" s="247"/>
      <c r="G42" s="357"/>
      <c r="I42" s="358"/>
      <c r="J42" s="358"/>
      <c r="K42" s="358"/>
      <c r="AM42" s="357"/>
      <c r="AN42" s="357" t="s">
        <v>572</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47"/>
      <c r="AN43" s="1240" t="s">
        <v>573</v>
      </c>
      <c r="AO43" s="1241"/>
      <c r="AP43" s="1241"/>
      <c r="AQ43" s="1241"/>
      <c r="AR43" s="1241"/>
      <c r="AS43" s="1241"/>
      <c r="AT43" s="1241"/>
      <c r="AU43" s="1241"/>
      <c r="AV43" s="1241"/>
      <c r="AW43" s="1241"/>
      <c r="AX43" s="1241"/>
      <c r="AY43" s="1241"/>
      <c r="AZ43" s="1241"/>
      <c r="BA43" s="1241"/>
      <c r="BB43" s="1241"/>
      <c r="BC43" s="1241"/>
      <c r="BD43" s="1241"/>
      <c r="BE43" s="1241"/>
      <c r="BF43" s="1241"/>
      <c r="BG43" s="1241"/>
      <c r="BH43" s="1241"/>
      <c r="BI43" s="1241"/>
      <c r="BJ43" s="1241"/>
      <c r="BK43" s="1241"/>
      <c r="BL43" s="1241"/>
      <c r="BM43" s="1241"/>
      <c r="BN43" s="1241"/>
      <c r="BO43" s="1241"/>
      <c r="BP43" s="1241"/>
      <c r="BQ43" s="1241"/>
      <c r="BR43" s="1241"/>
      <c r="BS43" s="1241"/>
      <c r="BT43" s="1241"/>
      <c r="BU43" s="1241"/>
      <c r="BV43" s="1241"/>
      <c r="BW43" s="1241"/>
      <c r="BX43" s="1241"/>
      <c r="BY43" s="1241"/>
      <c r="BZ43" s="1241"/>
      <c r="CA43" s="1241"/>
      <c r="CB43" s="1241"/>
      <c r="CC43" s="1241"/>
      <c r="CD43" s="1241"/>
      <c r="CE43" s="1241"/>
      <c r="CF43" s="1241"/>
      <c r="CG43" s="1241"/>
      <c r="CH43" s="1241"/>
      <c r="CI43" s="1241"/>
      <c r="CJ43" s="1241"/>
      <c r="CK43" s="1241"/>
      <c r="CL43" s="1241"/>
      <c r="CM43" s="1241"/>
      <c r="CN43" s="1241"/>
      <c r="CO43" s="1241"/>
      <c r="CP43" s="1241"/>
      <c r="CQ43" s="1241"/>
      <c r="CR43" s="1241"/>
      <c r="CS43" s="1241"/>
      <c r="CT43" s="1241"/>
      <c r="CU43" s="1241"/>
      <c r="CV43" s="1241"/>
      <c r="CW43" s="1241"/>
      <c r="CX43" s="1241"/>
      <c r="CY43" s="1241"/>
      <c r="CZ43" s="1241"/>
      <c r="DA43" s="1241"/>
      <c r="DB43" s="1241"/>
      <c r="DC43" s="1242"/>
    </row>
    <row r="44" spans="2:109" ht="13.2" x14ac:dyDescent="0.2">
      <c r="B44" s="247"/>
      <c r="AN44" s="1243"/>
      <c r="AO44" s="1244"/>
      <c r="AP44" s="1244"/>
      <c r="AQ44" s="1244"/>
      <c r="AR44" s="1244"/>
      <c r="AS44" s="1244"/>
      <c r="AT44" s="1244"/>
      <c r="AU44" s="1244"/>
      <c r="AV44" s="1244"/>
      <c r="AW44" s="1244"/>
      <c r="AX44" s="1244"/>
      <c r="AY44" s="1244"/>
      <c r="AZ44" s="1244"/>
      <c r="BA44" s="1244"/>
      <c r="BB44" s="1244"/>
      <c r="BC44" s="1244"/>
      <c r="BD44" s="1244"/>
      <c r="BE44" s="1244"/>
      <c r="BF44" s="1244"/>
      <c r="BG44" s="1244"/>
      <c r="BH44" s="1244"/>
      <c r="BI44" s="1244"/>
      <c r="BJ44" s="1244"/>
      <c r="BK44" s="1244"/>
      <c r="BL44" s="1244"/>
      <c r="BM44" s="1244"/>
      <c r="BN44" s="1244"/>
      <c r="BO44" s="1244"/>
      <c r="BP44" s="1244"/>
      <c r="BQ44" s="1244"/>
      <c r="BR44" s="1244"/>
      <c r="BS44" s="1244"/>
      <c r="BT44" s="1244"/>
      <c r="BU44" s="1244"/>
      <c r="BV44" s="1244"/>
      <c r="BW44" s="1244"/>
      <c r="BX44" s="1244"/>
      <c r="BY44" s="1244"/>
      <c r="BZ44" s="1244"/>
      <c r="CA44" s="1244"/>
      <c r="CB44" s="1244"/>
      <c r="CC44" s="1244"/>
      <c r="CD44" s="1244"/>
      <c r="CE44" s="1244"/>
      <c r="CF44" s="1244"/>
      <c r="CG44" s="1244"/>
      <c r="CH44" s="1244"/>
      <c r="CI44" s="1244"/>
      <c r="CJ44" s="1244"/>
      <c r="CK44" s="1244"/>
      <c r="CL44" s="1244"/>
      <c r="CM44" s="1244"/>
      <c r="CN44" s="1244"/>
      <c r="CO44" s="1244"/>
      <c r="CP44" s="1244"/>
      <c r="CQ44" s="1244"/>
      <c r="CR44" s="1244"/>
      <c r="CS44" s="1244"/>
      <c r="CT44" s="1244"/>
      <c r="CU44" s="1244"/>
      <c r="CV44" s="1244"/>
      <c r="CW44" s="1244"/>
      <c r="CX44" s="1244"/>
      <c r="CY44" s="1244"/>
      <c r="CZ44" s="1244"/>
      <c r="DA44" s="1244"/>
      <c r="DB44" s="1244"/>
      <c r="DC44" s="1245"/>
    </row>
    <row r="45" spans="2:109" ht="13.2" x14ac:dyDescent="0.2">
      <c r="B45" s="247"/>
      <c r="AN45" s="1243"/>
      <c r="AO45" s="1244"/>
      <c r="AP45" s="1244"/>
      <c r="AQ45" s="1244"/>
      <c r="AR45" s="1244"/>
      <c r="AS45" s="1244"/>
      <c r="AT45" s="1244"/>
      <c r="AU45" s="1244"/>
      <c r="AV45" s="1244"/>
      <c r="AW45" s="1244"/>
      <c r="AX45" s="1244"/>
      <c r="AY45" s="1244"/>
      <c r="AZ45" s="1244"/>
      <c r="BA45" s="1244"/>
      <c r="BB45" s="1244"/>
      <c r="BC45" s="1244"/>
      <c r="BD45" s="1244"/>
      <c r="BE45" s="1244"/>
      <c r="BF45" s="1244"/>
      <c r="BG45" s="1244"/>
      <c r="BH45" s="1244"/>
      <c r="BI45" s="1244"/>
      <c r="BJ45" s="1244"/>
      <c r="BK45" s="1244"/>
      <c r="BL45" s="1244"/>
      <c r="BM45" s="1244"/>
      <c r="BN45" s="1244"/>
      <c r="BO45" s="1244"/>
      <c r="BP45" s="1244"/>
      <c r="BQ45" s="1244"/>
      <c r="BR45" s="1244"/>
      <c r="BS45" s="1244"/>
      <c r="BT45" s="1244"/>
      <c r="BU45" s="1244"/>
      <c r="BV45" s="1244"/>
      <c r="BW45" s="1244"/>
      <c r="BX45" s="1244"/>
      <c r="BY45" s="1244"/>
      <c r="BZ45" s="1244"/>
      <c r="CA45" s="1244"/>
      <c r="CB45" s="1244"/>
      <c r="CC45" s="1244"/>
      <c r="CD45" s="1244"/>
      <c r="CE45" s="1244"/>
      <c r="CF45" s="1244"/>
      <c r="CG45" s="1244"/>
      <c r="CH45" s="1244"/>
      <c r="CI45" s="1244"/>
      <c r="CJ45" s="1244"/>
      <c r="CK45" s="1244"/>
      <c r="CL45" s="1244"/>
      <c r="CM45" s="1244"/>
      <c r="CN45" s="1244"/>
      <c r="CO45" s="1244"/>
      <c r="CP45" s="1244"/>
      <c r="CQ45" s="1244"/>
      <c r="CR45" s="1244"/>
      <c r="CS45" s="1244"/>
      <c r="CT45" s="1244"/>
      <c r="CU45" s="1244"/>
      <c r="CV45" s="1244"/>
      <c r="CW45" s="1244"/>
      <c r="CX45" s="1244"/>
      <c r="CY45" s="1244"/>
      <c r="CZ45" s="1244"/>
      <c r="DA45" s="1244"/>
      <c r="DB45" s="1244"/>
      <c r="DC45" s="1245"/>
    </row>
    <row r="46" spans="2:109" ht="13.2" x14ac:dyDescent="0.2">
      <c r="B46" s="247"/>
      <c r="AN46" s="1243"/>
      <c r="AO46" s="1244"/>
      <c r="AP46" s="1244"/>
      <c r="AQ46" s="1244"/>
      <c r="AR46" s="1244"/>
      <c r="AS46" s="1244"/>
      <c r="AT46" s="1244"/>
      <c r="AU46" s="1244"/>
      <c r="AV46" s="1244"/>
      <c r="AW46" s="1244"/>
      <c r="AX46" s="1244"/>
      <c r="AY46" s="1244"/>
      <c r="AZ46" s="1244"/>
      <c r="BA46" s="1244"/>
      <c r="BB46" s="1244"/>
      <c r="BC46" s="1244"/>
      <c r="BD46" s="1244"/>
      <c r="BE46" s="1244"/>
      <c r="BF46" s="1244"/>
      <c r="BG46" s="1244"/>
      <c r="BH46" s="1244"/>
      <c r="BI46" s="1244"/>
      <c r="BJ46" s="1244"/>
      <c r="BK46" s="1244"/>
      <c r="BL46" s="1244"/>
      <c r="BM46" s="1244"/>
      <c r="BN46" s="1244"/>
      <c r="BO46" s="1244"/>
      <c r="BP46" s="1244"/>
      <c r="BQ46" s="1244"/>
      <c r="BR46" s="1244"/>
      <c r="BS46" s="1244"/>
      <c r="BT46" s="1244"/>
      <c r="BU46" s="1244"/>
      <c r="BV46" s="1244"/>
      <c r="BW46" s="1244"/>
      <c r="BX46" s="1244"/>
      <c r="BY46" s="1244"/>
      <c r="BZ46" s="1244"/>
      <c r="CA46" s="1244"/>
      <c r="CB46" s="1244"/>
      <c r="CC46" s="1244"/>
      <c r="CD46" s="1244"/>
      <c r="CE46" s="1244"/>
      <c r="CF46" s="1244"/>
      <c r="CG46" s="1244"/>
      <c r="CH46" s="1244"/>
      <c r="CI46" s="1244"/>
      <c r="CJ46" s="1244"/>
      <c r="CK46" s="1244"/>
      <c r="CL46" s="1244"/>
      <c r="CM46" s="1244"/>
      <c r="CN46" s="1244"/>
      <c r="CO46" s="1244"/>
      <c r="CP46" s="1244"/>
      <c r="CQ46" s="1244"/>
      <c r="CR46" s="1244"/>
      <c r="CS46" s="1244"/>
      <c r="CT46" s="1244"/>
      <c r="CU46" s="1244"/>
      <c r="CV46" s="1244"/>
      <c r="CW46" s="1244"/>
      <c r="CX46" s="1244"/>
      <c r="CY46" s="1244"/>
      <c r="CZ46" s="1244"/>
      <c r="DA46" s="1244"/>
      <c r="DB46" s="1244"/>
      <c r="DC46" s="1245"/>
    </row>
    <row r="47" spans="2:109" ht="13.2" x14ac:dyDescent="0.2">
      <c r="B47" s="247"/>
      <c r="AN47" s="1246"/>
      <c r="AO47" s="1247"/>
      <c r="AP47" s="1247"/>
      <c r="AQ47" s="1247"/>
      <c r="AR47" s="1247"/>
      <c r="AS47" s="1247"/>
      <c r="AT47" s="1247"/>
      <c r="AU47" s="1247"/>
      <c r="AV47" s="1247"/>
      <c r="AW47" s="1247"/>
      <c r="AX47" s="1247"/>
      <c r="AY47" s="1247"/>
      <c r="AZ47" s="1247"/>
      <c r="BA47" s="1247"/>
      <c r="BB47" s="1247"/>
      <c r="BC47" s="1247"/>
      <c r="BD47" s="1247"/>
      <c r="BE47" s="1247"/>
      <c r="BF47" s="1247"/>
      <c r="BG47" s="1247"/>
      <c r="BH47" s="1247"/>
      <c r="BI47" s="1247"/>
      <c r="BJ47" s="1247"/>
      <c r="BK47" s="1247"/>
      <c r="BL47" s="1247"/>
      <c r="BM47" s="1247"/>
      <c r="BN47" s="1247"/>
      <c r="BO47" s="1247"/>
      <c r="BP47" s="1247"/>
      <c r="BQ47" s="1247"/>
      <c r="BR47" s="1247"/>
      <c r="BS47" s="1247"/>
      <c r="BT47" s="1247"/>
      <c r="BU47" s="1247"/>
      <c r="BV47" s="1247"/>
      <c r="BW47" s="1247"/>
      <c r="BX47" s="1247"/>
      <c r="BY47" s="1247"/>
      <c r="BZ47" s="1247"/>
      <c r="CA47" s="1247"/>
      <c r="CB47" s="1247"/>
      <c r="CC47" s="1247"/>
      <c r="CD47" s="1247"/>
      <c r="CE47" s="1247"/>
      <c r="CF47" s="1247"/>
      <c r="CG47" s="1247"/>
      <c r="CH47" s="1247"/>
      <c r="CI47" s="1247"/>
      <c r="CJ47" s="1247"/>
      <c r="CK47" s="1247"/>
      <c r="CL47" s="1247"/>
      <c r="CM47" s="1247"/>
      <c r="CN47" s="1247"/>
      <c r="CO47" s="1247"/>
      <c r="CP47" s="1247"/>
      <c r="CQ47" s="1247"/>
      <c r="CR47" s="1247"/>
      <c r="CS47" s="1247"/>
      <c r="CT47" s="1247"/>
      <c r="CU47" s="1247"/>
      <c r="CV47" s="1247"/>
      <c r="CW47" s="1247"/>
      <c r="CX47" s="1247"/>
      <c r="CY47" s="1247"/>
      <c r="CZ47" s="1247"/>
      <c r="DA47" s="1247"/>
      <c r="DB47" s="1247"/>
      <c r="DC47" s="1248"/>
    </row>
    <row r="48" spans="2:109" ht="13.2" x14ac:dyDescent="0.2">
      <c r="B48" s="247"/>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47"/>
      <c r="AN49" s="243" t="s">
        <v>574</v>
      </c>
    </row>
    <row r="50" spans="1:109" ht="13.2" x14ac:dyDescent="0.2">
      <c r="B50" s="247"/>
      <c r="G50" s="1234"/>
      <c r="H50" s="1234"/>
      <c r="I50" s="1234"/>
      <c r="J50" s="1234"/>
      <c r="K50" s="360"/>
      <c r="L50" s="360"/>
      <c r="M50" s="361"/>
      <c r="N50" s="361"/>
      <c r="AN50" s="1237"/>
      <c r="AO50" s="1238"/>
      <c r="AP50" s="1238"/>
      <c r="AQ50" s="1238"/>
      <c r="AR50" s="1238"/>
      <c r="AS50" s="1238"/>
      <c r="AT50" s="1238"/>
      <c r="AU50" s="1238"/>
      <c r="AV50" s="1238"/>
      <c r="AW50" s="1238"/>
      <c r="AX50" s="1238"/>
      <c r="AY50" s="1238"/>
      <c r="AZ50" s="1238"/>
      <c r="BA50" s="1238"/>
      <c r="BB50" s="1238"/>
      <c r="BC50" s="1238"/>
      <c r="BD50" s="1238"/>
      <c r="BE50" s="1238"/>
      <c r="BF50" s="1238"/>
      <c r="BG50" s="1238"/>
      <c r="BH50" s="1238"/>
      <c r="BI50" s="1238"/>
      <c r="BJ50" s="1238"/>
      <c r="BK50" s="1238"/>
      <c r="BL50" s="1238"/>
      <c r="BM50" s="1238"/>
      <c r="BN50" s="1238"/>
      <c r="BO50" s="1239"/>
      <c r="BP50" s="1233" t="s">
        <v>529</v>
      </c>
      <c r="BQ50" s="1233"/>
      <c r="BR50" s="1233"/>
      <c r="BS50" s="1233"/>
      <c r="BT50" s="1233"/>
      <c r="BU50" s="1233"/>
      <c r="BV50" s="1233"/>
      <c r="BW50" s="1233"/>
      <c r="BX50" s="1233" t="s">
        <v>530</v>
      </c>
      <c r="BY50" s="1233"/>
      <c r="BZ50" s="1233"/>
      <c r="CA50" s="1233"/>
      <c r="CB50" s="1233"/>
      <c r="CC50" s="1233"/>
      <c r="CD50" s="1233"/>
      <c r="CE50" s="1233"/>
      <c r="CF50" s="1233" t="s">
        <v>531</v>
      </c>
      <c r="CG50" s="1233"/>
      <c r="CH50" s="1233"/>
      <c r="CI50" s="1233"/>
      <c r="CJ50" s="1233"/>
      <c r="CK50" s="1233"/>
      <c r="CL50" s="1233"/>
      <c r="CM50" s="1233"/>
      <c r="CN50" s="1233" t="s">
        <v>532</v>
      </c>
      <c r="CO50" s="1233"/>
      <c r="CP50" s="1233"/>
      <c r="CQ50" s="1233"/>
      <c r="CR50" s="1233"/>
      <c r="CS50" s="1233"/>
      <c r="CT50" s="1233"/>
      <c r="CU50" s="1233"/>
      <c r="CV50" s="1233" t="s">
        <v>533</v>
      </c>
      <c r="CW50" s="1233"/>
      <c r="CX50" s="1233"/>
      <c r="CY50" s="1233"/>
      <c r="CZ50" s="1233"/>
      <c r="DA50" s="1233"/>
      <c r="DB50" s="1233"/>
      <c r="DC50" s="1233"/>
    </row>
    <row r="51" spans="1:109" ht="13.5" customHeight="1" x14ac:dyDescent="0.2">
      <c r="B51" s="247"/>
      <c r="G51" s="1236"/>
      <c r="H51" s="1236"/>
      <c r="I51" s="1249"/>
      <c r="J51" s="1249"/>
      <c r="K51" s="1235"/>
      <c r="L51" s="1235"/>
      <c r="M51" s="1235"/>
      <c r="N51" s="1235"/>
      <c r="AM51" s="359"/>
      <c r="AN51" s="1231" t="s">
        <v>575</v>
      </c>
      <c r="AO51" s="1231"/>
      <c r="AP51" s="1231"/>
      <c r="AQ51" s="1231"/>
      <c r="AR51" s="1231"/>
      <c r="AS51" s="1231"/>
      <c r="AT51" s="1231"/>
      <c r="AU51" s="1231"/>
      <c r="AV51" s="1231"/>
      <c r="AW51" s="1231"/>
      <c r="AX51" s="1231"/>
      <c r="AY51" s="1231"/>
      <c r="AZ51" s="1231"/>
      <c r="BA51" s="1231"/>
      <c r="BB51" s="1231" t="s">
        <v>576</v>
      </c>
      <c r="BC51" s="1231"/>
      <c r="BD51" s="1231"/>
      <c r="BE51" s="1231"/>
      <c r="BF51" s="1231"/>
      <c r="BG51" s="1231"/>
      <c r="BH51" s="1231"/>
      <c r="BI51" s="1231"/>
      <c r="BJ51" s="1231"/>
      <c r="BK51" s="1231"/>
      <c r="BL51" s="1231"/>
      <c r="BM51" s="1231"/>
      <c r="BN51" s="1231"/>
      <c r="BO51" s="1231"/>
      <c r="BP51" s="1228">
        <v>16.7</v>
      </c>
      <c r="BQ51" s="1228"/>
      <c r="BR51" s="1228"/>
      <c r="BS51" s="1228"/>
      <c r="BT51" s="1228"/>
      <c r="BU51" s="1228"/>
      <c r="BV51" s="1228"/>
      <c r="BW51" s="1228"/>
      <c r="BX51" s="1228">
        <v>10.1</v>
      </c>
      <c r="BY51" s="1228"/>
      <c r="BZ51" s="1228"/>
      <c r="CA51" s="1228"/>
      <c r="CB51" s="1228"/>
      <c r="CC51" s="1228"/>
      <c r="CD51" s="1228"/>
      <c r="CE51" s="1228"/>
      <c r="CF51" s="1228">
        <v>9.8000000000000007</v>
      </c>
      <c r="CG51" s="1228"/>
      <c r="CH51" s="1228"/>
      <c r="CI51" s="1228"/>
      <c r="CJ51" s="1228"/>
      <c r="CK51" s="1228"/>
      <c r="CL51" s="1228"/>
      <c r="CM51" s="1228"/>
      <c r="CN51" s="1228">
        <v>1.9</v>
      </c>
      <c r="CO51" s="1228"/>
      <c r="CP51" s="1228"/>
      <c r="CQ51" s="1228"/>
      <c r="CR51" s="1228"/>
      <c r="CS51" s="1228"/>
      <c r="CT51" s="1228"/>
      <c r="CU51" s="1228"/>
      <c r="CV51" s="1228"/>
      <c r="CW51" s="1228"/>
      <c r="CX51" s="1228"/>
      <c r="CY51" s="1228"/>
      <c r="CZ51" s="1228"/>
      <c r="DA51" s="1228"/>
      <c r="DB51" s="1228"/>
      <c r="DC51" s="1228"/>
    </row>
    <row r="52" spans="1:109" ht="13.2" x14ac:dyDescent="0.2">
      <c r="B52" s="247"/>
      <c r="G52" s="1236"/>
      <c r="H52" s="1236"/>
      <c r="I52" s="1249"/>
      <c r="J52" s="1249"/>
      <c r="K52" s="1235"/>
      <c r="L52" s="1235"/>
      <c r="M52" s="1235"/>
      <c r="N52" s="1235"/>
      <c r="AM52" s="359"/>
      <c r="AN52" s="1231"/>
      <c r="AO52" s="1231"/>
      <c r="AP52" s="1231"/>
      <c r="AQ52" s="1231"/>
      <c r="AR52" s="1231"/>
      <c r="AS52" s="1231"/>
      <c r="AT52" s="1231"/>
      <c r="AU52" s="1231"/>
      <c r="AV52" s="1231"/>
      <c r="AW52" s="1231"/>
      <c r="AX52" s="1231"/>
      <c r="AY52" s="1231"/>
      <c r="AZ52" s="1231"/>
      <c r="BA52" s="1231"/>
      <c r="BB52" s="1231"/>
      <c r="BC52" s="1231"/>
      <c r="BD52" s="1231"/>
      <c r="BE52" s="1231"/>
      <c r="BF52" s="1231"/>
      <c r="BG52" s="1231"/>
      <c r="BH52" s="1231"/>
      <c r="BI52" s="1231"/>
      <c r="BJ52" s="1231"/>
      <c r="BK52" s="1231"/>
      <c r="BL52" s="1231"/>
      <c r="BM52" s="1231"/>
      <c r="BN52" s="1231"/>
      <c r="BO52" s="1231"/>
      <c r="BP52" s="1228"/>
      <c r="BQ52" s="1228"/>
      <c r="BR52" s="1228"/>
      <c r="BS52" s="1228"/>
      <c r="BT52" s="1228"/>
      <c r="BU52" s="1228"/>
      <c r="BV52" s="1228"/>
      <c r="BW52" s="1228"/>
      <c r="BX52" s="1228"/>
      <c r="BY52" s="1228"/>
      <c r="BZ52" s="1228"/>
      <c r="CA52" s="1228"/>
      <c r="CB52" s="1228"/>
      <c r="CC52" s="1228"/>
      <c r="CD52" s="1228"/>
      <c r="CE52" s="1228"/>
      <c r="CF52" s="1228"/>
      <c r="CG52" s="1228"/>
      <c r="CH52" s="1228"/>
      <c r="CI52" s="1228"/>
      <c r="CJ52" s="1228"/>
      <c r="CK52" s="1228"/>
      <c r="CL52" s="1228"/>
      <c r="CM52" s="1228"/>
      <c r="CN52" s="1228"/>
      <c r="CO52" s="1228"/>
      <c r="CP52" s="1228"/>
      <c r="CQ52" s="1228"/>
      <c r="CR52" s="1228"/>
      <c r="CS52" s="1228"/>
      <c r="CT52" s="1228"/>
      <c r="CU52" s="1228"/>
      <c r="CV52" s="1228"/>
      <c r="CW52" s="1228"/>
      <c r="CX52" s="1228"/>
      <c r="CY52" s="1228"/>
      <c r="CZ52" s="1228"/>
      <c r="DA52" s="1228"/>
      <c r="DB52" s="1228"/>
      <c r="DC52" s="1228"/>
    </row>
    <row r="53" spans="1:109" ht="13.2" x14ac:dyDescent="0.2">
      <c r="A53" s="358"/>
      <c r="B53" s="247"/>
      <c r="G53" s="1236"/>
      <c r="H53" s="1236"/>
      <c r="I53" s="1234"/>
      <c r="J53" s="1234"/>
      <c r="K53" s="1235"/>
      <c r="L53" s="1235"/>
      <c r="M53" s="1235"/>
      <c r="N53" s="1235"/>
      <c r="AM53" s="359"/>
      <c r="AN53" s="1231"/>
      <c r="AO53" s="1231"/>
      <c r="AP53" s="1231"/>
      <c r="AQ53" s="1231"/>
      <c r="AR53" s="1231"/>
      <c r="AS53" s="1231"/>
      <c r="AT53" s="1231"/>
      <c r="AU53" s="1231"/>
      <c r="AV53" s="1231"/>
      <c r="AW53" s="1231"/>
      <c r="AX53" s="1231"/>
      <c r="AY53" s="1231"/>
      <c r="AZ53" s="1231"/>
      <c r="BA53" s="1231"/>
      <c r="BB53" s="1231" t="s">
        <v>577</v>
      </c>
      <c r="BC53" s="1231"/>
      <c r="BD53" s="1231"/>
      <c r="BE53" s="1231"/>
      <c r="BF53" s="1231"/>
      <c r="BG53" s="1231"/>
      <c r="BH53" s="1231"/>
      <c r="BI53" s="1231"/>
      <c r="BJ53" s="1231"/>
      <c r="BK53" s="1231"/>
      <c r="BL53" s="1231"/>
      <c r="BM53" s="1231"/>
      <c r="BN53" s="1231"/>
      <c r="BO53" s="1231"/>
      <c r="BP53" s="1228">
        <v>62.2</v>
      </c>
      <c r="BQ53" s="1228"/>
      <c r="BR53" s="1228"/>
      <c r="BS53" s="1228"/>
      <c r="BT53" s="1228"/>
      <c r="BU53" s="1228"/>
      <c r="BV53" s="1228"/>
      <c r="BW53" s="1228"/>
      <c r="BX53" s="1228">
        <v>64.099999999999994</v>
      </c>
      <c r="BY53" s="1228"/>
      <c r="BZ53" s="1228"/>
      <c r="CA53" s="1228"/>
      <c r="CB53" s="1228"/>
      <c r="CC53" s="1228"/>
      <c r="CD53" s="1228"/>
      <c r="CE53" s="1228"/>
      <c r="CF53" s="1228">
        <v>65.8</v>
      </c>
      <c r="CG53" s="1228"/>
      <c r="CH53" s="1228"/>
      <c r="CI53" s="1228"/>
      <c r="CJ53" s="1228"/>
      <c r="CK53" s="1228"/>
      <c r="CL53" s="1228"/>
      <c r="CM53" s="1228"/>
      <c r="CN53" s="1228">
        <v>64.099999999999994</v>
      </c>
      <c r="CO53" s="1228"/>
      <c r="CP53" s="1228"/>
      <c r="CQ53" s="1228"/>
      <c r="CR53" s="1228"/>
      <c r="CS53" s="1228"/>
      <c r="CT53" s="1228"/>
      <c r="CU53" s="1228"/>
      <c r="CV53" s="1228">
        <v>64</v>
      </c>
      <c r="CW53" s="1228"/>
      <c r="CX53" s="1228"/>
      <c r="CY53" s="1228"/>
      <c r="CZ53" s="1228"/>
      <c r="DA53" s="1228"/>
      <c r="DB53" s="1228"/>
      <c r="DC53" s="1228"/>
    </row>
    <row r="54" spans="1:109" ht="13.2" x14ac:dyDescent="0.2">
      <c r="A54" s="358"/>
      <c r="B54" s="247"/>
      <c r="G54" s="1236"/>
      <c r="H54" s="1236"/>
      <c r="I54" s="1234"/>
      <c r="J54" s="1234"/>
      <c r="K54" s="1235"/>
      <c r="L54" s="1235"/>
      <c r="M54" s="1235"/>
      <c r="N54" s="1235"/>
      <c r="AM54" s="359"/>
      <c r="AN54" s="1231"/>
      <c r="AO54" s="1231"/>
      <c r="AP54" s="1231"/>
      <c r="AQ54" s="1231"/>
      <c r="AR54" s="1231"/>
      <c r="AS54" s="1231"/>
      <c r="AT54" s="1231"/>
      <c r="AU54" s="1231"/>
      <c r="AV54" s="1231"/>
      <c r="AW54" s="1231"/>
      <c r="AX54" s="1231"/>
      <c r="AY54" s="1231"/>
      <c r="AZ54" s="1231"/>
      <c r="BA54" s="1231"/>
      <c r="BB54" s="1231"/>
      <c r="BC54" s="1231"/>
      <c r="BD54" s="1231"/>
      <c r="BE54" s="1231"/>
      <c r="BF54" s="1231"/>
      <c r="BG54" s="1231"/>
      <c r="BH54" s="1231"/>
      <c r="BI54" s="1231"/>
      <c r="BJ54" s="1231"/>
      <c r="BK54" s="1231"/>
      <c r="BL54" s="1231"/>
      <c r="BM54" s="1231"/>
      <c r="BN54" s="1231"/>
      <c r="BO54" s="1231"/>
      <c r="BP54" s="1228"/>
      <c r="BQ54" s="1228"/>
      <c r="BR54" s="1228"/>
      <c r="BS54" s="1228"/>
      <c r="BT54" s="1228"/>
      <c r="BU54" s="1228"/>
      <c r="BV54" s="1228"/>
      <c r="BW54" s="1228"/>
      <c r="BX54" s="1228"/>
      <c r="BY54" s="1228"/>
      <c r="BZ54" s="1228"/>
      <c r="CA54" s="1228"/>
      <c r="CB54" s="1228"/>
      <c r="CC54" s="1228"/>
      <c r="CD54" s="1228"/>
      <c r="CE54" s="1228"/>
      <c r="CF54" s="1228"/>
      <c r="CG54" s="1228"/>
      <c r="CH54" s="1228"/>
      <c r="CI54" s="1228"/>
      <c r="CJ54" s="1228"/>
      <c r="CK54" s="1228"/>
      <c r="CL54" s="1228"/>
      <c r="CM54" s="1228"/>
      <c r="CN54" s="1228"/>
      <c r="CO54" s="1228"/>
      <c r="CP54" s="1228"/>
      <c r="CQ54" s="1228"/>
      <c r="CR54" s="1228"/>
      <c r="CS54" s="1228"/>
      <c r="CT54" s="1228"/>
      <c r="CU54" s="1228"/>
      <c r="CV54" s="1228"/>
      <c r="CW54" s="1228"/>
      <c r="CX54" s="1228"/>
      <c r="CY54" s="1228"/>
      <c r="CZ54" s="1228"/>
      <c r="DA54" s="1228"/>
      <c r="DB54" s="1228"/>
      <c r="DC54" s="1228"/>
    </row>
    <row r="55" spans="1:109" ht="13.2" x14ac:dyDescent="0.2">
      <c r="A55" s="358"/>
      <c r="B55" s="247"/>
      <c r="G55" s="1234"/>
      <c r="H55" s="1234"/>
      <c r="I55" s="1234"/>
      <c r="J55" s="1234"/>
      <c r="K55" s="1235"/>
      <c r="L55" s="1235"/>
      <c r="M55" s="1235"/>
      <c r="N55" s="1235"/>
      <c r="AN55" s="1233" t="s">
        <v>578</v>
      </c>
      <c r="AO55" s="1233"/>
      <c r="AP55" s="1233"/>
      <c r="AQ55" s="1233"/>
      <c r="AR55" s="1233"/>
      <c r="AS55" s="1233"/>
      <c r="AT55" s="1233"/>
      <c r="AU55" s="1233"/>
      <c r="AV55" s="1233"/>
      <c r="AW55" s="1233"/>
      <c r="AX55" s="1233"/>
      <c r="AY55" s="1233"/>
      <c r="AZ55" s="1233"/>
      <c r="BA55" s="1233"/>
      <c r="BB55" s="1231" t="s">
        <v>576</v>
      </c>
      <c r="BC55" s="1231"/>
      <c r="BD55" s="1231"/>
      <c r="BE55" s="1231"/>
      <c r="BF55" s="1231"/>
      <c r="BG55" s="1231"/>
      <c r="BH55" s="1231"/>
      <c r="BI55" s="1231"/>
      <c r="BJ55" s="1231"/>
      <c r="BK55" s="1231"/>
      <c r="BL55" s="1231"/>
      <c r="BM55" s="1231"/>
      <c r="BN55" s="1231"/>
      <c r="BO55" s="1231"/>
      <c r="BP55" s="1228">
        <v>32.5</v>
      </c>
      <c r="BQ55" s="1228"/>
      <c r="BR55" s="1228"/>
      <c r="BS55" s="1228"/>
      <c r="BT55" s="1228"/>
      <c r="BU55" s="1228"/>
      <c r="BV55" s="1228"/>
      <c r="BW55" s="1228"/>
      <c r="BX55" s="1228">
        <v>25.4</v>
      </c>
      <c r="BY55" s="1228"/>
      <c r="BZ55" s="1228"/>
      <c r="CA55" s="1228"/>
      <c r="CB55" s="1228"/>
      <c r="CC55" s="1228"/>
      <c r="CD55" s="1228"/>
      <c r="CE55" s="1228"/>
      <c r="CF55" s="1228">
        <v>17.600000000000001</v>
      </c>
      <c r="CG55" s="1228"/>
      <c r="CH55" s="1228"/>
      <c r="CI55" s="1228"/>
      <c r="CJ55" s="1228"/>
      <c r="CK55" s="1228"/>
      <c r="CL55" s="1228"/>
      <c r="CM55" s="1228"/>
      <c r="CN55" s="1228">
        <v>17.2</v>
      </c>
      <c r="CO55" s="1228"/>
      <c r="CP55" s="1228"/>
      <c r="CQ55" s="1228"/>
      <c r="CR55" s="1228"/>
      <c r="CS55" s="1228"/>
      <c r="CT55" s="1228"/>
      <c r="CU55" s="1228"/>
      <c r="CV55" s="1228">
        <v>16.100000000000001</v>
      </c>
      <c r="CW55" s="1228"/>
      <c r="CX55" s="1228"/>
      <c r="CY55" s="1228"/>
      <c r="CZ55" s="1228"/>
      <c r="DA55" s="1228"/>
      <c r="DB55" s="1228"/>
      <c r="DC55" s="1228"/>
    </row>
    <row r="56" spans="1:109" ht="13.2" x14ac:dyDescent="0.2">
      <c r="A56" s="358"/>
      <c r="B56" s="247"/>
      <c r="G56" s="1234"/>
      <c r="H56" s="1234"/>
      <c r="I56" s="1234"/>
      <c r="J56" s="1234"/>
      <c r="K56" s="1235"/>
      <c r="L56" s="1235"/>
      <c r="M56" s="1235"/>
      <c r="N56" s="1235"/>
      <c r="AN56" s="1233"/>
      <c r="AO56" s="1233"/>
      <c r="AP56" s="1233"/>
      <c r="AQ56" s="1233"/>
      <c r="AR56" s="1233"/>
      <c r="AS56" s="1233"/>
      <c r="AT56" s="1233"/>
      <c r="AU56" s="1233"/>
      <c r="AV56" s="1233"/>
      <c r="AW56" s="1233"/>
      <c r="AX56" s="1233"/>
      <c r="AY56" s="1233"/>
      <c r="AZ56" s="1233"/>
      <c r="BA56" s="1233"/>
      <c r="BB56" s="1231"/>
      <c r="BC56" s="1231"/>
      <c r="BD56" s="1231"/>
      <c r="BE56" s="1231"/>
      <c r="BF56" s="1231"/>
      <c r="BG56" s="1231"/>
      <c r="BH56" s="1231"/>
      <c r="BI56" s="1231"/>
      <c r="BJ56" s="1231"/>
      <c r="BK56" s="1231"/>
      <c r="BL56" s="1231"/>
      <c r="BM56" s="1231"/>
      <c r="BN56" s="1231"/>
      <c r="BO56" s="1231"/>
      <c r="BP56" s="1228"/>
      <c r="BQ56" s="1228"/>
      <c r="BR56" s="1228"/>
      <c r="BS56" s="1228"/>
      <c r="BT56" s="1228"/>
      <c r="BU56" s="1228"/>
      <c r="BV56" s="1228"/>
      <c r="BW56" s="1228"/>
      <c r="BX56" s="1228"/>
      <c r="BY56" s="1228"/>
      <c r="BZ56" s="1228"/>
      <c r="CA56" s="1228"/>
      <c r="CB56" s="1228"/>
      <c r="CC56" s="1228"/>
      <c r="CD56" s="1228"/>
      <c r="CE56" s="1228"/>
      <c r="CF56" s="1228"/>
      <c r="CG56" s="1228"/>
      <c r="CH56" s="1228"/>
      <c r="CI56" s="1228"/>
      <c r="CJ56" s="1228"/>
      <c r="CK56" s="1228"/>
      <c r="CL56" s="1228"/>
      <c r="CM56" s="1228"/>
      <c r="CN56" s="1228"/>
      <c r="CO56" s="1228"/>
      <c r="CP56" s="1228"/>
      <c r="CQ56" s="1228"/>
      <c r="CR56" s="1228"/>
      <c r="CS56" s="1228"/>
      <c r="CT56" s="1228"/>
      <c r="CU56" s="1228"/>
      <c r="CV56" s="1228"/>
      <c r="CW56" s="1228"/>
      <c r="CX56" s="1228"/>
      <c r="CY56" s="1228"/>
      <c r="CZ56" s="1228"/>
      <c r="DA56" s="1228"/>
      <c r="DB56" s="1228"/>
      <c r="DC56" s="1228"/>
    </row>
    <row r="57" spans="1:109" s="358" customFormat="1" ht="13.2" x14ac:dyDescent="0.2">
      <c r="B57" s="362"/>
      <c r="G57" s="1234"/>
      <c r="H57" s="1234"/>
      <c r="I57" s="1229"/>
      <c r="J57" s="1229"/>
      <c r="K57" s="1235"/>
      <c r="L57" s="1235"/>
      <c r="M57" s="1235"/>
      <c r="N57" s="1235"/>
      <c r="AM57" s="243"/>
      <c r="AN57" s="1233"/>
      <c r="AO57" s="1233"/>
      <c r="AP57" s="1233"/>
      <c r="AQ57" s="1233"/>
      <c r="AR57" s="1233"/>
      <c r="AS57" s="1233"/>
      <c r="AT57" s="1233"/>
      <c r="AU57" s="1233"/>
      <c r="AV57" s="1233"/>
      <c r="AW57" s="1233"/>
      <c r="AX57" s="1233"/>
      <c r="AY57" s="1233"/>
      <c r="AZ57" s="1233"/>
      <c r="BA57" s="1233"/>
      <c r="BB57" s="1231" t="s">
        <v>577</v>
      </c>
      <c r="BC57" s="1231"/>
      <c r="BD57" s="1231"/>
      <c r="BE57" s="1231"/>
      <c r="BF57" s="1231"/>
      <c r="BG57" s="1231"/>
      <c r="BH57" s="1231"/>
      <c r="BI57" s="1231"/>
      <c r="BJ57" s="1231"/>
      <c r="BK57" s="1231"/>
      <c r="BL57" s="1231"/>
      <c r="BM57" s="1231"/>
      <c r="BN57" s="1231"/>
      <c r="BO57" s="1231"/>
      <c r="BP57" s="1228">
        <v>62.6</v>
      </c>
      <c r="BQ57" s="1228"/>
      <c r="BR57" s="1228"/>
      <c r="BS57" s="1228"/>
      <c r="BT57" s="1228"/>
      <c r="BU57" s="1228"/>
      <c r="BV57" s="1228"/>
      <c r="BW57" s="1228"/>
      <c r="BX57" s="1228">
        <v>63.2</v>
      </c>
      <c r="BY57" s="1228"/>
      <c r="BZ57" s="1228"/>
      <c r="CA57" s="1228"/>
      <c r="CB57" s="1228"/>
      <c r="CC57" s="1228"/>
      <c r="CD57" s="1228"/>
      <c r="CE57" s="1228"/>
      <c r="CF57" s="1228">
        <v>65.3</v>
      </c>
      <c r="CG57" s="1228"/>
      <c r="CH57" s="1228"/>
      <c r="CI57" s="1228"/>
      <c r="CJ57" s="1228"/>
      <c r="CK57" s="1228"/>
      <c r="CL57" s="1228"/>
      <c r="CM57" s="1228"/>
      <c r="CN57" s="1228">
        <v>66.900000000000006</v>
      </c>
      <c r="CO57" s="1228"/>
      <c r="CP57" s="1228"/>
      <c r="CQ57" s="1228"/>
      <c r="CR57" s="1228"/>
      <c r="CS57" s="1228"/>
      <c r="CT57" s="1228"/>
      <c r="CU57" s="1228"/>
      <c r="CV57" s="1228">
        <v>68.099999999999994</v>
      </c>
      <c r="CW57" s="1228"/>
      <c r="CX57" s="1228"/>
      <c r="CY57" s="1228"/>
      <c r="CZ57" s="1228"/>
      <c r="DA57" s="1228"/>
      <c r="DB57" s="1228"/>
      <c r="DC57" s="1228"/>
      <c r="DD57" s="363"/>
      <c r="DE57" s="362"/>
    </row>
    <row r="58" spans="1:109" s="358" customFormat="1" ht="13.2" x14ac:dyDescent="0.2">
      <c r="A58" s="243"/>
      <c r="B58" s="362"/>
      <c r="G58" s="1234"/>
      <c r="H58" s="1234"/>
      <c r="I58" s="1229"/>
      <c r="J58" s="1229"/>
      <c r="K58" s="1235"/>
      <c r="L58" s="1235"/>
      <c r="M58" s="1235"/>
      <c r="N58" s="1235"/>
      <c r="AM58" s="243"/>
      <c r="AN58" s="1233"/>
      <c r="AO58" s="1233"/>
      <c r="AP58" s="1233"/>
      <c r="AQ58" s="1233"/>
      <c r="AR58" s="1233"/>
      <c r="AS58" s="1233"/>
      <c r="AT58" s="1233"/>
      <c r="AU58" s="1233"/>
      <c r="AV58" s="1233"/>
      <c r="AW58" s="1233"/>
      <c r="AX58" s="1233"/>
      <c r="AY58" s="1233"/>
      <c r="AZ58" s="1233"/>
      <c r="BA58" s="1233"/>
      <c r="BB58" s="1231"/>
      <c r="BC58" s="1231"/>
      <c r="BD58" s="1231"/>
      <c r="BE58" s="1231"/>
      <c r="BF58" s="1231"/>
      <c r="BG58" s="1231"/>
      <c r="BH58" s="1231"/>
      <c r="BI58" s="1231"/>
      <c r="BJ58" s="1231"/>
      <c r="BK58" s="1231"/>
      <c r="BL58" s="1231"/>
      <c r="BM58" s="1231"/>
      <c r="BN58" s="1231"/>
      <c r="BO58" s="1231"/>
      <c r="BP58" s="1228"/>
      <c r="BQ58" s="1228"/>
      <c r="BR58" s="1228"/>
      <c r="BS58" s="1228"/>
      <c r="BT58" s="1228"/>
      <c r="BU58" s="1228"/>
      <c r="BV58" s="1228"/>
      <c r="BW58" s="1228"/>
      <c r="BX58" s="1228"/>
      <c r="BY58" s="1228"/>
      <c r="BZ58" s="1228"/>
      <c r="CA58" s="1228"/>
      <c r="CB58" s="1228"/>
      <c r="CC58" s="1228"/>
      <c r="CD58" s="1228"/>
      <c r="CE58" s="1228"/>
      <c r="CF58" s="1228"/>
      <c r="CG58" s="1228"/>
      <c r="CH58" s="1228"/>
      <c r="CI58" s="1228"/>
      <c r="CJ58" s="1228"/>
      <c r="CK58" s="1228"/>
      <c r="CL58" s="1228"/>
      <c r="CM58" s="1228"/>
      <c r="CN58" s="1228"/>
      <c r="CO58" s="1228"/>
      <c r="CP58" s="1228"/>
      <c r="CQ58" s="1228"/>
      <c r="CR58" s="1228"/>
      <c r="CS58" s="1228"/>
      <c r="CT58" s="1228"/>
      <c r="CU58" s="1228"/>
      <c r="CV58" s="1228"/>
      <c r="CW58" s="1228"/>
      <c r="CX58" s="1228"/>
      <c r="CY58" s="1228"/>
      <c r="CZ58" s="1228"/>
      <c r="DA58" s="1228"/>
      <c r="DB58" s="1228"/>
      <c r="DC58" s="1228"/>
      <c r="DD58" s="363"/>
      <c r="DE58" s="362"/>
    </row>
    <row r="59" spans="1:109" s="358" customFormat="1" ht="13.2" x14ac:dyDescent="0.2">
      <c r="A59" s="243"/>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43"/>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43"/>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43"/>
    </row>
    <row r="63" spans="1:109" ht="16.2" x14ac:dyDescent="0.2">
      <c r="B63" s="300" t="s">
        <v>579</v>
      </c>
    </row>
    <row r="64" spans="1:109" ht="13.2" x14ac:dyDescent="0.2">
      <c r="B64" s="247"/>
      <c r="G64" s="357"/>
      <c r="I64" s="369"/>
      <c r="J64" s="369"/>
      <c r="K64" s="369"/>
      <c r="L64" s="369"/>
      <c r="M64" s="369"/>
      <c r="N64" s="370"/>
      <c r="AM64" s="357"/>
      <c r="AN64" s="357" t="s">
        <v>572</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47"/>
      <c r="AN65" s="1240" t="s">
        <v>580</v>
      </c>
      <c r="AO65" s="1241"/>
      <c r="AP65" s="1241"/>
      <c r="AQ65" s="1241"/>
      <c r="AR65" s="1241"/>
      <c r="AS65" s="1241"/>
      <c r="AT65" s="1241"/>
      <c r="AU65" s="1241"/>
      <c r="AV65" s="1241"/>
      <c r="AW65" s="1241"/>
      <c r="AX65" s="1241"/>
      <c r="AY65" s="1241"/>
      <c r="AZ65" s="1241"/>
      <c r="BA65" s="1241"/>
      <c r="BB65" s="1241"/>
      <c r="BC65" s="1241"/>
      <c r="BD65" s="1241"/>
      <c r="BE65" s="1241"/>
      <c r="BF65" s="1241"/>
      <c r="BG65" s="1241"/>
      <c r="BH65" s="1241"/>
      <c r="BI65" s="1241"/>
      <c r="BJ65" s="1241"/>
      <c r="BK65" s="1241"/>
      <c r="BL65" s="1241"/>
      <c r="BM65" s="1241"/>
      <c r="BN65" s="1241"/>
      <c r="BO65" s="1241"/>
      <c r="BP65" s="1241"/>
      <c r="BQ65" s="1241"/>
      <c r="BR65" s="1241"/>
      <c r="BS65" s="1241"/>
      <c r="BT65" s="1241"/>
      <c r="BU65" s="1241"/>
      <c r="BV65" s="1241"/>
      <c r="BW65" s="1241"/>
      <c r="BX65" s="1241"/>
      <c r="BY65" s="1241"/>
      <c r="BZ65" s="1241"/>
      <c r="CA65" s="1241"/>
      <c r="CB65" s="1241"/>
      <c r="CC65" s="1241"/>
      <c r="CD65" s="1241"/>
      <c r="CE65" s="1241"/>
      <c r="CF65" s="1241"/>
      <c r="CG65" s="1241"/>
      <c r="CH65" s="1241"/>
      <c r="CI65" s="1241"/>
      <c r="CJ65" s="1241"/>
      <c r="CK65" s="1241"/>
      <c r="CL65" s="1241"/>
      <c r="CM65" s="1241"/>
      <c r="CN65" s="1241"/>
      <c r="CO65" s="1241"/>
      <c r="CP65" s="1241"/>
      <c r="CQ65" s="1241"/>
      <c r="CR65" s="1241"/>
      <c r="CS65" s="1241"/>
      <c r="CT65" s="1241"/>
      <c r="CU65" s="1241"/>
      <c r="CV65" s="1241"/>
      <c r="CW65" s="1241"/>
      <c r="CX65" s="1241"/>
      <c r="CY65" s="1241"/>
      <c r="CZ65" s="1241"/>
      <c r="DA65" s="1241"/>
      <c r="DB65" s="1241"/>
      <c r="DC65" s="1242"/>
    </row>
    <row r="66" spans="2:107" ht="13.2" x14ac:dyDescent="0.2">
      <c r="B66" s="247"/>
      <c r="AN66" s="1243"/>
      <c r="AO66" s="1244"/>
      <c r="AP66" s="1244"/>
      <c r="AQ66" s="1244"/>
      <c r="AR66" s="1244"/>
      <c r="AS66" s="1244"/>
      <c r="AT66" s="1244"/>
      <c r="AU66" s="1244"/>
      <c r="AV66" s="1244"/>
      <c r="AW66" s="1244"/>
      <c r="AX66" s="1244"/>
      <c r="AY66" s="1244"/>
      <c r="AZ66" s="1244"/>
      <c r="BA66" s="1244"/>
      <c r="BB66" s="1244"/>
      <c r="BC66" s="1244"/>
      <c r="BD66" s="1244"/>
      <c r="BE66" s="1244"/>
      <c r="BF66" s="1244"/>
      <c r="BG66" s="1244"/>
      <c r="BH66" s="1244"/>
      <c r="BI66" s="1244"/>
      <c r="BJ66" s="1244"/>
      <c r="BK66" s="1244"/>
      <c r="BL66" s="1244"/>
      <c r="BM66" s="1244"/>
      <c r="BN66" s="1244"/>
      <c r="BO66" s="1244"/>
      <c r="BP66" s="1244"/>
      <c r="BQ66" s="1244"/>
      <c r="BR66" s="1244"/>
      <c r="BS66" s="1244"/>
      <c r="BT66" s="1244"/>
      <c r="BU66" s="1244"/>
      <c r="BV66" s="1244"/>
      <c r="BW66" s="1244"/>
      <c r="BX66" s="1244"/>
      <c r="BY66" s="1244"/>
      <c r="BZ66" s="1244"/>
      <c r="CA66" s="1244"/>
      <c r="CB66" s="1244"/>
      <c r="CC66" s="1244"/>
      <c r="CD66" s="1244"/>
      <c r="CE66" s="1244"/>
      <c r="CF66" s="1244"/>
      <c r="CG66" s="1244"/>
      <c r="CH66" s="1244"/>
      <c r="CI66" s="1244"/>
      <c r="CJ66" s="1244"/>
      <c r="CK66" s="1244"/>
      <c r="CL66" s="1244"/>
      <c r="CM66" s="1244"/>
      <c r="CN66" s="1244"/>
      <c r="CO66" s="1244"/>
      <c r="CP66" s="1244"/>
      <c r="CQ66" s="1244"/>
      <c r="CR66" s="1244"/>
      <c r="CS66" s="1244"/>
      <c r="CT66" s="1244"/>
      <c r="CU66" s="1244"/>
      <c r="CV66" s="1244"/>
      <c r="CW66" s="1244"/>
      <c r="CX66" s="1244"/>
      <c r="CY66" s="1244"/>
      <c r="CZ66" s="1244"/>
      <c r="DA66" s="1244"/>
      <c r="DB66" s="1244"/>
      <c r="DC66" s="1245"/>
    </row>
    <row r="67" spans="2:107" ht="13.2" x14ac:dyDescent="0.2">
      <c r="B67" s="247"/>
      <c r="AN67" s="1243"/>
      <c r="AO67" s="1244"/>
      <c r="AP67" s="1244"/>
      <c r="AQ67" s="1244"/>
      <c r="AR67" s="1244"/>
      <c r="AS67" s="1244"/>
      <c r="AT67" s="1244"/>
      <c r="AU67" s="1244"/>
      <c r="AV67" s="1244"/>
      <c r="AW67" s="1244"/>
      <c r="AX67" s="1244"/>
      <c r="AY67" s="1244"/>
      <c r="AZ67" s="1244"/>
      <c r="BA67" s="1244"/>
      <c r="BB67" s="1244"/>
      <c r="BC67" s="1244"/>
      <c r="BD67" s="1244"/>
      <c r="BE67" s="1244"/>
      <c r="BF67" s="1244"/>
      <c r="BG67" s="1244"/>
      <c r="BH67" s="1244"/>
      <c r="BI67" s="1244"/>
      <c r="BJ67" s="1244"/>
      <c r="BK67" s="1244"/>
      <c r="BL67" s="1244"/>
      <c r="BM67" s="1244"/>
      <c r="BN67" s="1244"/>
      <c r="BO67" s="1244"/>
      <c r="BP67" s="1244"/>
      <c r="BQ67" s="1244"/>
      <c r="BR67" s="1244"/>
      <c r="BS67" s="1244"/>
      <c r="BT67" s="1244"/>
      <c r="BU67" s="1244"/>
      <c r="BV67" s="1244"/>
      <c r="BW67" s="1244"/>
      <c r="BX67" s="1244"/>
      <c r="BY67" s="1244"/>
      <c r="BZ67" s="1244"/>
      <c r="CA67" s="1244"/>
      <c r="CB67" s="1244"/>
      <c r="CC67" s="1244"/>
      <c r="CD67" s="1244"/>
      <c r="CE67" s="1244"/>
      <c r="CF67" s="1244"/>
      <c r="CG67" s="1244"/>
      <c r="CH67" s="1244"/>
      <c r="CI67" s="1244"/>
      <c r="CJ67" s="1244"/>
      <c r="CK67" s="1244"/>
      <c r="CL67" s="1244"/>
      <c r="CM67" s="1244"/>
      <c r="CN67" s="1244"/>
      <c r="CO67" s="1244"/>
      <c r="CP67" s="1244"/>
      <c r="CQ67" s="1244"/>
      <c r="CR67" s="1244"/>
      <c r="CS67" s="1244"/>
      <c r="CT67" s="1244"/>
      <c r="CU67" s="1244"/>
      <c r="CV67" s="1244"/>
      <c r="CW67" s="1244"/>
      <c r="CX67" s="1244"/>
      <c r="CY67" s="1244"/>
      <c r="CZ67" s="1244"/>
      <c r="DA67" s="1244"/>
      <c r="DB67" s="1244"/>
      <c r="DC67" s="1245"/>
    </row>
    <row r="68" spans="2:107" ht="13.2" x14ac:dyDescent="0.2">
      <c r="B68" s="247"/>
      <c r="AN68" s="1243"/>
      <c r="AO68" s="1244"/>
      <c r="AP68" s="1244"/>
      <c r="AQ68" s="1244"/>
      <c r="AR68" s="1244"/>
      <c r="AS68" s="1244"/>
      <c r="AT68" s="1244"/>
      <c r="AU68" s="1244"/>
      <c r="AV68" s="1244"/>
      <c r="AW68" s="1244"/>
      <c r="AX68" s="1244"/>
      <c r="AY68" s="1244"/>
      <c r="AZ68" s="1244"/>
      <c r="BA68" s="1244"/>
      <c r="BB68" s="1244"/>
      <c r="BC68" s="1244"/>
      <c r="BD68" s="1244"/>
      <c r="BE68" s="1244"/>
      <c r="BF68" s="1244"/>
      <c r="BG68" s="1244"/>
      <c r="BH68" s="1244"/>
      <c r="BI68" s="1244"/>
      <c r="BJ68" s="1244"/>
      <c r="BK68" s="1244"/>
      <c r="BL68" s="1244"/>
      <c r="BM68" s="1244"/>
      <c r="BN68" s="1244"/>
      <c r="BO68" s="1244"/>
      <c r="BP68" s="1244"/>
      <c r="BQ68" s="1244"/>
      <c r="BR68" s="1244"/>
      <c r="BS68" s="1244"/>
      <c r="BT68" s="1244"/>
      <c r="BU68" s="1244"/>
      <c r="BV68" s="1244"/>
      <c r="BW68" s="1244"/>
      <c r="BX68" s="1244"/>
      <c r="BY68" s="1244"/>
      <c r="BZ68" s="1244"/>
      <c r="CA68" s="1244"/>
      <c r="CB68" s="1244"/>
      <c r="CC68" s="1244"/>
      <c r="CD68" s="1244"/>
      <c r="CE68" s="1244"/>
      <c r="CF68" s="1244"/>
      <c r="CG68" s="1244"/>
      <c r="CH68" s="1244"/>
      <c r="CI68" s="1244"/>
      <c r="CJ68" s="1244"/>
      <c r="CK68" s="1244"/>
      <c r="CL68" s="1244"/>
      <c r="CM68" s="1244"/>
      <c r="CN68" s="1244"/>
      <c r="CO68" s="1244"/>
      <c r="CP68" s="1244"/>
      <c r="CQ68" s="1244"/>
      <c r="CR68" s="1244"/>
      <c r="CS68" s="1244"/>
      <c r="CT68" s="1244"/>
      <c r="CU68" s="1244"/>
      <c r="CV68" s="1244"/>
      <c r="CW68" s="1244"/>
      <c r="CX68" s="1244"/>
      <c r="CY68" s="1244"/>
      <c r="CZ68" s="1244"/>
      <c r="DA68" s="1244"/>
      <c r="DB68" s="1244"/>
      <c r="DC68" s="1245"/>
    </row>
    <row r="69" spans="2:107" ht="13.2" x14ac:dyDescent="0.2">
      <c r="B69" s="247"/>
      <c r="AN69" s="1246"/>
      <c r="AO69" s="1247"/>
      <c r="AP69" s="1247"/>
      <c r="AQ69" s="1247"/>
      <c r="AR69" s="1247"/>
      <c r="AS69" s="1247"/>
      <c r="AT69" s="1247"/>
      <c r="AU69" s="1247"/>
      <c r="AV69" s="1247"/>
      <c r="AW69" s="1247"/>
      <c r="AX69" s="1247"/>
      <c r="AY69" s="1247"/>
      <c r="AZ69" s="1247"/>
      <c r="BA69" s="1247"/>
      <c r="BB69" s="1247"/>
      <c r="BC69" s="1247"/>
      <c r="BD69" s="1247"/>
      <c r="BE69" s="1247"/>
      <c r="BF69" s="1247"/>
      <c r="BG69" s="1247"/>
      <c r="BH69" s="1247"/>
      <c r="BI69" s="1247"/>
      <c r="BJ69" s="1247"/>
      <c r="BK69" s="1247"/>
      <c r="BL69" s="1247"/>
      <c r="BM69" s="1247"/>
      <c r="BN69" s="1247"/>
      <c r="BO69" s="1247"/>
      <c r="BP69" s="1247"/>
      <c r="BQ69" s="1247"/>
      <c r="BR69" s="1247"/>
      <c r="BS69" s="1247"/>
      <c r="BT69" s="1247"/>
      <c r="BU69" s="1247"/>
      <c r="BV69" s="1247"/>
      <c r="BW69" s="1247"/>
      <c r="BX69" s="1247"/>
      <c r="BY69" s="1247"/>
      <c r="BZ69" s="1247"/>
      <c r="CA69" s="1247"/>
      <c r="CB69" s="1247"/>
      <c r="CC69" s="1247"/>
      <c r="CD69" s="1247"/>
      <c r="CE69" s="1247"/>
      <c r="CF69" s="1247"/>
      <c r="CG69" s="1247"/>
      <c r="CH69" s="1247"/>
      <c r="CI69" s="1247"/>
      <c r="CJ69" s="1247"/>
      <c r="CK69" s="1247"/>
      <c r="CL69" s="1247"/>
      <c r="CM69" s="1247"/>
      <c r="CN69" s="1247"/>
      <c r="CO69" s="1247"/>
      <c r="CP69" s="1247"/>
      <c r="CQ69" s="1247"/>
      <c r="CR69" s="1247"/>
      <c r="CS69" s="1247"/>
      <c r="CT69" s="1247"/>
      <c r="CU69" s="1247"/>
      <c r="CV69" s="1247"/>
      <c r="CW69" s="1247"/>
      <c r="CX69" s="1247"/>
      <c r="CY69" s="1247"/>
      <c r="CZ69" s="1247"/>
      <c r="DA69" s="1247"/>
      <c r="DB69" s="1247"/>
      <c r="DC69" s="1248"/>
    </row>
    <row r="70" spans="2:107" ht="13.2" x14ac:dyDescent="0.2">
      <c r="B70" s="247"/>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47"/>
      <c r="G71" s="374"/>
      <c r="I71" s="375"/>
      <c r="J71" s="372"/>
      <c r="K71" s="372"/>
      <c r="L71" s="373"/>
      <c r="M71" s="372"/>
      <c r="N71" s="373"/>
      <c r="AM71" s="374"/>
      <c r="AN71" s="243" t="s">
        <v>574</v>
      </c>
    </row>
    <row r="72" spans="2:107" ht="13.2" x14ac:dyDescent="0.2">
      <c r="B72" s="247"/>
      <c r="G72" s="1234"/>
      <c r="H72" s="1234"/>
      <c r="I72" s="1234"/>
      <c r="J72" s="1234"/>
      <c r="K72" s="360"/>
      <c r="L72" s="360"/>
      <c r="M72" s="361"/>
      <c r="N72" s="361"/>
      <c r="AN72" s="1237"/>
      <c r="AO72" s="1238"/>
      <c r="AP72" s="1238"/>
      <c r="AQ72" s="1238"/>
      <c r="AR72" s="1238"/>
      <c r="AS72" s="1238"/>
      <c r="AT72" s="1238"/>
      <c r="AU72" s="1238"/>
      <c r="AV72" s="1238"/>
      <c r="AW72" s="1238"/>
      <c r="AX72" s="1238"/>
      <c r="AY72" s="1238"/>
      <c r="AZ72" s="1238"/>
      <c r="BA72" s="1238"/>
      <c r="BB72" s="1238"/>
      <c r="BC72" s="1238"/>
      <c r="BD72" s="1238"/>
      <c r="BE72" s="1238"/>
      <c r="BF72" s="1238"/>
      <c r="BG72" s="1238"/>
      <c r="BH72" s="1238"/>
      <c r="BI72" s="1238"/>
      <c r="BJ72" s="1238"/>
      <c r="BK72" s="1238"/>
      <c r="BL72" s="1238"/>
      <c r="BM72" s="1238"/>
      <c r="BN72" s="1238"/>
      <c r="BO72" s="1239"/>
      <c r="BP72" s="1233" t="s">
        <v>529</v>
      </c>
      <c r="BQ72" s="1233"/>
      <c r="BR72" s="1233"/>
      <c r="BS72" s="1233"/>
      <c r="BT72" s="1233"/>
      <c r="BU72" s="1233"/>
      <c r="BV72" s="1233"/>
      <c r="BW72" s="1233"/>
      <c r="BX72" s="1233" t="s">
        <v>530</v>
      </c>
      <c r="BY72" s="1233"/>
      <c r="BZ72" s="1233"/>
      <c r="CA72" s="1233"/>
      <c r="CB72" s="1233"/>
      <c r="CC72" s="1233"/>
      <c r="CD72" s="1233"/>
      <c r="CE72" s="1233"/>
      <c r="CF72" s="1233" t="s">
        <v>531</v>
      </c>
      <c r="CG72" s="1233"/>
      <c r="CH72" s="1233"/>
      <c r="CI72" s="1233"/>
      <c r="CJ72" s="1233"/>
      <c r="CK72" s="1233"/>
      <c r="CL72" s="1233"/>
      <c r="CM72" s="1233"/>
      <c r="CN72" s="1233" t="s">
        <v>532</v>
      </c>
      <c r="CO72" s="1233"/>
      <c r="CP72" s="1233"/>
      <c r="CQ72" s="1233"/>
      <c r="CR72" s="1233"/>
      <c r="CS72" s="1233"/>
      <c r="CT72" s="1233"/>
      <c r="CU72" s="1233"/>
      <c r="CV72" s="1233" t="s">
        <v>533</v>
      </c>
      <c r="CW72" s="1233"/>
      <c r="CX72" s="1233"/>
      <c r="CY72" s="1233"/>
      <c r="CZ72" s="1233"/>
      <c r="DA72" s="1233"/>
      <c r="DB72" s="1233"/>
      <c r="DC72" s="1233"/>
    </row>
    <row r="73" spans="2:107" ht="13.2" x14ac:dyDescent="0.2">
      <c r="B73" s="247"/>
      <c r="G73" s="1236"/>
      <c r="H73" s="1236"/>
      <c r="I73" s="1236"/>
      <c r="J73" s="1236"/>
      <c r="K73" s="1232"/>
      <c r="L73" s="1232"/>
      <c r="M73" s="1232"/>
      <c r="N73" s="1232"/>
      <c r="AM73" s="359"/>
      <c r="AN73" s="1231" t="s">
        <v>575</v>
      </c>
      <c r="AO73" s="1231"/>
      <c r="AP73" s="1231"/>
      <c r="AQ73" s="1231"/>
      <c r="AR73" s="1231"/>
      <c r="AS73" s="1231"/>
      <c r="AT73" s="1231"/>
      <c r="AU73" s="1231"/>
      <c r="AV73" s="1231"/>
      <c r="AW73" s="1231"/>
      <c r="AX73" s="1231"/>
      <c r="AY73" s="1231"/>
      <c r="AZ73" s="1231"/>
      <c r="BA73" s="1231"/>
      <c r="BB73" s="1231" t="s">
        <v>576</v>
      </c>
      <c r="BC73" s="1231"/>
      <c r="BD73" s="1231"/>
      <c r="BE73" s="1231"/>
      <c r="BF73" s="1231"/>
      <c r="BG73" s="1231"/>
      <c r="BH73" s="1231"/>
      <c r="BI73" s="1231"/>
      <c r="BJ73" s="1231"/>
      <c r="BK73" s="1231"/>
      <c r="BL73" s="1231"/>
      <c r="BM73" s="1231"/>
      <c r="BN73" s="1231"/>
      <c r="BO73" s="1231"/>
      <c r="BP73" s="1228">
        <v>16.7</v>
      </c>
      <c r="BQ73" s="1228"/>
      <c r="BR73" s="1228"/>
      <c r="BS73" s="1228"/>
      <c r="BT73" s="1228"/>
      <c r="BU73" s="1228"/>
      <c r="BV73" s="1228"/>
      <c r="BW73" s="1228"/>
      <c r="BX73" s="1228">
        <v>10.1</v>
      </c>
      <c r="BY73" s="1228"/>
      <c r="BZ73" s="1228"/>
      <c r="CA73" s="1228"/>
      <c r="CB73" s="1228"/>
      <c r="CC73" s="1228"/>
      <c r="CD73" s="1228"/>
      <c r="CE73" s="1228"/>
      <c r="CF73" s="1228">
        <v>9.8000000000000007</v>
      </c>
      <c r="CG73" s="1228"/>
      <c r="CH73" s="1228"/>
      <c r="CI73" s="1228"/>
      <c r="CJ73" s="1228"/>
      <c r="CK73" s="1228"/>
      <c r="CL73" s="1228"/>
      <c r="CM73" s="1228"/>
      <c r="CN73" s="1228">
        <v>1.9</v>
      </c>
      <c r="CO73" s="1228"/>
      <c r="CP73" s="1228"/>
      <c r="CQ73" s="1228"/>
      <c r="CR73" s="1228"/>
      <c r="CS73" s="1228"/>
      <c r="CT73" s="1228"/>
      <c r="CU73" s="1228"/>
      <c r="CV73" s="1228"/>
      <c r="CW73" s="1228"/>
      <c r="CX73" s="1228"/>
      <c r="CY73" s="1228"/>
      <c r="CZ73" s="1228"/>
      <c r="DA73" s="1228"/>
      <c r="DB73" s="1228"/>
      <c r="DC73" s="1228"/>
    </row>
    <row r="74" spans="2:107" ht="13.2" x14ac:dyDescent="0.2">
      <c r="B74" s="247"/>
      <c r="G74" s="1236"/>
      <c r="H74" s="1236"/>
      <c r="I74" s="1236"/>
      <c r="J74" s="1236"/>
      <c r="K74" s="1232"/>
      <c r="L74" s="1232"/>
      <c r="M74" s="1232"/>
      <c r="N74" s="1232"/>
      <c r="AM74" s="359"/>
      <c r="AN74" s="1231"/>
      <c r="AO74" s="1231"/>
      <c r="AP74" s="1231"/>
      <c r="AQ74" s="1231"/>
      <c r="AR74" s="1231"/>
      <c r="AS74" s="1231"/>
      <c r="AT74" s="1231"/>
      <c r="AU74" s="1231"/>
      <c r="AV74" s="1231"/>
      <c r="AW74" s="1231"/>
      <c r="AX74" s="1231"/>
      <c r="AY74" s="1231"/>
      <c r="AZ74" s="1231"/>
      <c r="BA74" s="1231"/>
      <c r="BB74" s="1231"/>
      <c r="BC74" s="1231"/>
      <c r="BD74" s="1231"/>
      <c r="BE74" s="1231"/>
      <c r="BF74" s="1231"/>
      <c r="BG74" s="1231"/>
      <c r="BH74" s="1231"/>
      <c r="BI74" s="1231"/>
      <c r="BJ74" s="1231"/>
      <c r="BK74" s="1231"/>
      <c r="BL74" s="1231"/>
      <c r="BM74" s="1231"/>
      <c r="BN74" s="1231"/>
      <c r="BO74" s="1231"/>
      <c r="BP74" s="1228"/>
      <c r="BQ74" s="1228"/>
      <c r="BR74" s="1228"/>
      <c r="BS74" s="1228"/>
      <c r="BT74" s="1228"/>
      <c r="BU74" s="1228"/>
      <c r="BV74" s="1228"/>
      <c r="BW74" s="1228"/>
      <c r="BX74" s="1228"/>
      <c r="BY74" s="1228"/>
      <c r="BZ74" s="1228"/>
      <c r="CA74" s="1228"/>
      <c r="CB74" s="1228"/>
      <c r="CC74" s="1228"/>
      <c r="CD74" s="1228"/>
      <c r="CE74" s="1228"/>
      <c r="CF74" s="1228"/>
      <c r="CG74" s="1228"/>
      <c r="CH74" s="1228"/>
      <c r="CI74" s="1228"/>
      <c r="CJ74" s="1228"/>
      <c r="CK74" s="1228"/>
      <c r="CL74" s="1228"/>
      <c r="CM74" s="1228"/>
      <c r="CN74" s="1228"/>
      <c r="CO74" s="1228"/>
      <c r="CP74" s="1228"/>
      <c r="CQ74" s="1228"/>
      <c r="CR74" s="1228"/>
      <c r="CS74" s="1228"/>
      <c r="CT74" s="1228"/>
      <c r="CU74" s="1228"/>
      <c r="CV74" s="1228"/>
      <c r="CW74" s="1228"/>
      <c r="CX74" s="1228"/>
      <c r="CY74" s="1228"/>
      <c r="CZ74" s="1228"/>
      <c r="DA74" s="1228"/>
      <c r="DB74" s="1228"/>
      <c r="DC74" s="1228"/>
    </row>
    <row r="75" spans="2:107" ht="13.2" x14ac:dyDescent="0.2">
      <c r="B75" s="247"/>
      <c r="G75" s="1236"/>
      <c r="H75" s="1236"/>
      <c r="I75" s="1234"/>
      <c r="J75" s="1234"/>
      <c r="K75" s="1235"/>
      <c r="L75" s="1235"/>
      <c r="M75" s="1235"/>
      <c r="N75" s="1235"/>
      <c r="AM75" s="359"/>
      <c r="AN75" s="1231"/>
      <c r="AO75" s="1231"/>
      <c r="AP75" s="1231"/>
      <c r="AQ75" s="1231"/>
      <c r="AR75" s="1231"/>
      <c r="AS75" s="1231"/>
      <c r="AT75" s="1231"/>
      <c r="AU75" s="1231"/>
      <c r="AV75" s="1231"/>
      <c r="AW75" s="1231"/>
      <c r="AX75" s="1231"/>
      <c r="AY75" s="1231"/>
      <c r="AZ75" s="1231"/>
      <c r="BA75" s="1231"/>
      <c r="BB75" s="1231" t="s">
        <v>581</v>
      </c>
      <c r="BC75" s="1231"/>
      <c r="BD75" s="1231"/>
      <c r="BE75" s="1231"/>
      <c r="BF75" s="1231"/>
      <c r="BG75" s="1231"/>
      <c r="BH75" s="1231"/>
      <c r="BI75" s="1231"/>
      <c r="BJ75" s="1231"/>
      <c r="BK75" s="1231"/>
      <c r="BL75" s="1231"/>
      <c r="BM75" s="1231"/>
      <c r="BN75" s="1231"/>
      <c r="BO75" s="1231"/>
      <c r="BP75" s="1228">
        <v>12.3</v>
      </c>
      <c r="BQ75" s="1228"/>
      <c r="BR75" s="1228"/>
      <c r="BS75" s="1228"/>
      <c r="BT75" s="1228"/>
      <c r="BU75" s="1228"/>
      <c r="BV75" s="1228"/>
      <c r="BW75" s="1228"/>
      <c r="BX75" s="1228">
        <v>11.7</v>
      </c>
      <c r="BY75" s="1228"/>
      <c r="BZ75" s="1228"/>
      <c r="CA75" s="1228"/>
      <c r="CB75" s="1228"/>
      <c r="CC75" s="1228"/>
      <c r="CD75" s="1228"/>
      <c r="CE75" s="1228"/>
      <c r="CF75" s="1228">
        <v>11.6</v>
      </c>
      <c r="CG75" s="1228"/>
      <c r="CH75" s="1228"/>
      <c r="CI75" s="1228"/>
      <c r="CJ75" s="1228"/>
      <c r="CK75" s="1228"/>
      <c r="CL75" s="1228"/>
      <c r="CM75" s="1228"/>
      <c r="CN75" s="1228">
        <v>11</v>
      </c>
      <c r="CO75" s="1228"/>
      <c r="CP75" s="1228"/>
      <c r="CQ75" s="1228"/>
      <c r="CR75" s="1228"/>
      <c r="CS75" s="1228"/>
      <c r="CT75" s="1228"/>
      <c r="CU75" s="1228"/>
      <c r="CV75" s="1228">
        <v>10.7</v>
      </c>
      <c r="CW75" s="1228"/>
      <c r="CX75" s="1228"/>
      <c r="CY75" s="1228"/>
      <c r="CZ75" s="1228"/>
      <c r="DA75" s="1228"/>
      <c r="DB75" s="1228"/>
      <c r="DC75" s="1228"/>
    </row>
    <row r="76" spans="2:107" ht="13.2" x14ac:dyDescent="0.2">
      <c r="B76" s="247"/>
      <c r="G76" s="1236"/>
      <c r="H76" s="1236"/>
      <c r="I76" s="1234"/>
      <c r="J76" s="1234"/>
      <c r="K76" s="1235"/>
      <c r="L76" s="1235"/>
      <c r="M76" s="1235"/>
      <c r="N76" s="1235"/>
      <c r="AM76" s="359"/>
      <c r="AN76" s="1231"/>
      <c r="AO76" s="1231"/>
      <c r="AP76" s="1231"/>
      <c r="AQ76" s="1231"/>
      <c r="AR76" s="1231"/>
      <c r="AS76" s="1231"/>
      <c r="AT76" s="1231"/>
      <c r="AU76" s="1231"/>
      <c r="AV76" s="1231"/>
      <c r="AW76" s="1231"/>
      <c r="AX76" s="1231"/>
      <c r="AY76" s="1231"/>
      <c r="AZ76" s="1231"/>
      <c r="BA76" s="1231"/>
      <c r="BB76" s="1231"/>
      <c r="BC76" s="1231"/>
      <c r="BD76" s="1231"/>
      <c r="BE76" s="1231"/>
      <c r="BF76" s="1231"/>
      <c r="BG76" s="1231"/>
      <c r="BH76" s="1231"/>
      <c r="BI76" s="1231"/>
      <c r="BJ76" s="1231"/>
      <c r="BK76" s="1231"/>
      <c r="BL76" s="1231"/>
      <c r="BM76" s="1231"/>
      <c r="BN76" s="1231"/>
      <c r="BO76" s="1231"/>
      <c r="BP76" s="1228"/>
      <c r="BQ76" s="1228"/>
      <c r="BR76" s="1228"/>
      <c r="BS76" s="1228"/>
      <c r="BT76" s="1228"/>
      <c r="BU76" s="1228"/>
      <c r="BV76" s="1228"/>
      <c r="BW76" s="1228"/>
      <c r="BX76" s="1228"/>
      <c r="BY76" s="1228"/>
      <c r="BZ76" s="1228"/>
      <c r="CA76" s="1228"/>
      <c r="CB76" s="1228"/>
      <c r="CC76" s="1228"/>
      <c r="CD76" s="1228"/>
      <c r="CE76" s="1228"/>
      <c r="CF76" s="1228"/>
      <c r="CG76" s="1228"/>
      <c r="CH76" s="1228"/>
      <c r="CI76" s="1228"/>
      <c r="CJ76" s="1228"/>
      <c r="CK76" s="1228"/>
      <c r="CL76" s="1228"/>
      <c r="CM76" s="1228"/>
      <c r="CN76" s="1228"/>
      <c r="CO76" s="1228"/>
      <c r="CP76" s="1228"/>
      <c r="CQ76" s="1228"/>
      <c r="CR76" s="1228"/>
      <c r="CS76" s="1228"/>
      <c r="CT76" s="1228"/>
      <c r="CU76" s="1228"/>
      <c r="CV76" s="1228"/>
      <c r="CW76" s="1228"/>
      <c r="CX76" s="1228"/>
      <c r="CY76" s="1228"/>
      <c r="CZ76" s="1228"/>
      <c r="DA76" s="1228"/>
      <c r="DB76" s="1228"/>
      <c r="DC76" s="1228"/>
    </row>
    <row r="77" spans="2:107" ht="13.2" x14ac:dyDescent="0.2">
      <c r="B77" s="247"/>
      <c r="G77" s="1234"/>
      <c r="H77" s="1234"/>
      <c r="I77" s="1234"/>
      <c r="J77" s="1234"/>
      <c r="K77" s="1232"/>
      <c r="L77" s="1232"/>
      <c r="M77" s="1232"/>
      <c r="N77" s="1232"/>
      <c r="AN77" s="1233" t="s">
        <v>578</v>
      </c>
      <c r="AO77" s="1233"/>
      <c r="AP77" s="1233"/>
      <c r="AQ77" s="1233"/>
      <c r="AR77" s="1233"/>
      <c r="AS77" s="1233"/>
      <c r="AT77" s="1233"/>
      <c r="AU77" s="1233"/>
      <c r="AV77" s="1233"/>
      <c r="AW77" s="1233"/>
      <c r="AX77" s="1233"/>
      <c r="AY77" s="1233"/>
      <c r="AZ77" s="1233"/>
      <c r="BA77" s="1233"/>
      <c r="BB77" s="1231" t="s">
        <v>576</v>
      </c>
      <c r="BC77" s="1231"/>
      <c r="BD77" s="1231"/>
      <c r="BE77" s="1231"/>
      <c r="BF77" s="1231"/>
      <c r="BG77" s="1231"/>
      <c r="BH77" s="1231"/>
      <c r="BI77" s="1231"/>
      <c r="BJ77" s="1231"/>
      <c r="BK77" s="1231"/>
      <c r="BL77" s="1231"/>
      <c r="BM77" s="1231"/>
      <c r="BN77" s="1231"/>
      <c r="BO77" s="1231"/>
      <c r="BP77" s="1228">
        <v>32.5</v>
      </c>
      <c r="BQ77" s="1228"/>
      <c r="BR77" s="1228"/>
      <c r="BS77" s="1228"/>
      <c r="BT77" s="1228"/>
      <c r="BU77" s="1228"/>
      <c r="BV77" s="1228"/>
      <c r="BW77" s="1228"/>
      <c r="BX77" s="1228">
        <v>25.4</v>
      </c>
      <c r="BY77" s="1228"/>
      <c r="BZ77" s="1228"/>
      <c r="CA77" s="1228"/>
      <c r="CB77" s="1228"/>
      <c r="CC77" s="1228"/>
      <c r="CD77" s="1228"/>
      <c r="CE77" s="1228"/>
      <c r="CF77" s="1228">
        <v>17.600000000000001</v>
      </c>
      <c r="CG77" s="1228"/>
      <c r="CH77" s="1228"/>
      <c r="CI77" s="1228"/>
      <c r="CJ77" s="1228"/>
      <c r="CK77" s="1228"/>
      <c r="CL77" s="1228"/>
      <c r="CM77" s="1228"/>
      <c r="CN77" s="1228">
        <v>17.2</v>
      </c>
      <c r="CO77" s="1228"/>
      <c r="CP77" s="1228"/>
      <c r="CQ77" s="1228"/>
      <c r="CR77" s="1228"/>
      <c r="CS77" s="1228"/>
      <c r="CT77" s="1228"/>
      <c r="CU77" s="1228"/>
      <c r="CV77" s="1228">
        <v>16.100000000000001</v>
      </c>
      <c r="CW77" s="1228"/>
      <c r="CX77" s="1228"/>
      <c r="CY77" s="1228"/>
      <c r="CZ77" s="1228"/>
      <c r="DA77" s="1228"/>
      <c r="DB77" s="1228"/>
      <c r="DC77" s="1228"/>
    </row>
    <row r="78" spans="2:107" ht="13.2" x14ac:dyDescent="0.2">
      <c r="B78" s="247"/>
      <c r="G78" s="1234"/>
      <c r="H78" s="1234"/>
      <c r="I78" s="1234"/>
      <c r="J78" s="1234"/>
      <c r="K78" s="1232"/>
      <c r="L78" s="1232"/>
      <c r="M78" s="1232"/>
      <c r="N78" s="1232"/>
      <c r="AN78" s="1233"/>
      <c r="AO78" s="1233"/>
      <c r="AP78" s="1233"/>
      <c r="AQ78" s="1233"/>
      <c r="AR78" s="1233"/>
      <c r="AS78" s="1233"/>
      <c r="AT78" s="1233"/>
      <c r="AU78" s="1233"/>
      <c r="AV78" s="1233"/>
      <c r="AW78" s="1233"/>
      <c r="AX78" s="1233"/>
      <c r="AY78" s="1233"/>
      <c r="AZ78" s="1233"/>
      <c r="BA78" s="1233"/>
      <c r="BB78" s="1231"/>
      <c r="BC78" s="1231"/>
      <c r="BD78" s="1231"/>
      <c r="BE78" s="1231"/>
      <c r="BF78" s="1231"/>
      <c r="BG78" s="1231"/>
      <c r="BH78" s="1231"/>
      <c r="BI78" s="1231"/>
      <c r="BJ78" s="1231"/>
      <c r="BK78" s="1231"/>
      <c r="BL78" s="1231"/>
      <c r="BM78" s="1231"/>
      <c r="BN78" s="1231"/>
      <c r="BO78" s="1231"/>
      <c r="BP78" s="1228"/>
      <c r="BQ78" s="1228"/>
      <c r="BR78" s="1228"/>
      <c r="BS78" s="1228"/>
      <c r="BT78" s="1228"/>
      <c r="BU78" s="1228"/>
      <c r="BV78" s="1228"/>
      <c r="BW78" s="1228"/>
      <c r="BX78" s="1228"/>
      <c r="BY78" s="1228"/>
      <c r="BZ78" s="1228"/>
      <c r="CA78" s="1228"/>
      <c r="CB78" s="1228"/>
      <c r="CC78" s="1228"/>
      <c r="CD78" s="1228"/>
      <c r="CE78" s="1228"/>
      <c r="CF78" s="1228"/>
      <c r="CG78" s="1228"/>
      <c r="CH78" s="1228"/>
      <c r="CI78" s="1228"/>
      <c r="CJ78" s="1228"/>
      <c r="CK78" s="1228"/>
      <c r="CL78" s="1228"/>
      <c r="CM78" s="1228"/>
      <c r="CN78" s="1228"/>
      <c r="CO78" s="1228"/>
      <c r="CP78" s="1228"/>
      <c r="CQ78" s="1228"/>
      <c r="CR78" s="1228"/>
      <c r="CS78" s="1228"/>
      <c r="CT78" s="1228"/>
      <c r="CU78" s="1228"/>
      <c r="CV78" s="1228"/>
      <c r="CW78" s="1228"/>
      <c r="CX78" s="1228"/>
      <c r="CY78" s="1228"/>
      <c r="CZ78" s="1228"/>
      <c r="DA78" s="1228"/>
      <c r="DB78" s="1228"/>
      <c r="DC78" s="1228"/>
    </row>
    <row r="79" spans="2:107" ht="13.2" x14ac:dyDescent="0.2">
      <c r="B79" s="247"/>
      <c r="G79" s="1234"/>
      <c r="H79" s="1234"/>
      <c r="I79" s="1229"/>
      <c r="J79" s="1229"/>
      <c r="K79" s="1230"/>
      <c r="L79" s="1230"/>
      <c r="M79" s="1230"/>
      <c r="N79" s="1230"/>
      <c r="AN79" s="1233"/>
      <c r="AO79" s="1233"/>
      <c r="AP79" s="1233"/>
      <c r="AQ79" s="1233"/>
      <c r="AR79" s="1233"/>
      <c r="AS79" s="1233"/>
      <c r="AT79" s="1233"/>
      <c r="AU79" s="1233"/>
      <c r="AV79" s="1233"/>
      <c r="AW79" s="1233"/>
      <c r="AX79" s="1233"/>
      <c r="AY79" s="1233"/>
      <c r="AZ79" s="1233"/>
      <c r="BA79" s="1233"/>
      <c r="BB79" s="1231" t="s">
        <v>581</v>
      </c>
      <c r="BC79" s="1231"/>
      <c r="BD79" s="1231"/>
      <c r="BE79" s="1231"/>
      <c r="BF79" s="1231"/>
      <c r="BG79" s="1231"/>
      <c r="BH79" s="1231"/>
      <c r="BI79" s="1231"/>
      <c r="BJ79" s="1231"/>
      <c r="BK79" s="1231"/>
      <c r="BL79" s="1231"/>
      <c r="BM79" s="1231"/>
      <c r="BN79" s="1231"/>
      <c r="BO79" s="1231"/>
      <c r="BP79" s="1228">
        <v>8.6999999999999993</v>
      </c>
      <c r="BQ79" s="1228"/>
      <c r="BR79" s="1228"/>
      <c r="BS79" s="1228"/>
      <c r="BT79" s="1228"/>
      <c r="BU79" s="1228"/>
      <c r="BV79" s="1228"/>
      <c r="BW79" s="1228"/>
      <c r="BX79" s="1228">
        <v>8.3000000000000007</v>
      </c>
      <c r="BY79" s="1228"/>
      <c r="BZ79" s="1228"/>
      <c r="CA79" s="1228"/>
      <c r="CB79" s="1228"/>
      <c r="CC79" s="1228"/>
      <c r="CD79" s="1228"/>
      <c r="CE79" s="1228"/>
      <c r="CF79" s="1228">
        <v>8.4</v>
      </c>
      <c r="CG79" s="1228"/>
      <c r="CH79" s="1228"/>
      <c r="CI79" s="1228"/>
      <c r="CJ79" s="1228"/>
      <c r="CK79" s="1228"/>
      <c r="CL79" s="1228"/>
      <c r="CM79" s="1228"/>
      <c r="CN79" s="1228">
        <v>8.6</v>
      </c>
      <c r="CO79" s="1228"/>
      <c r="CP79" s="1228"/>
      <c r="CQ79" s="1228"/>
      <c r="CR79" s="1228"/>
      <c r="CS79" s="1228"/>
      <c r="CT79" s="1228"/>
      <c r="CU79" s="1228"/>
      <c r="CV79" s="1228">
        <v>8.6999999999999993</v>
      </c>
      <c r="CW79" s="1228"/>
      <c r="CX79" s="1228"/>
      <c r="CY79" s="1228"/>
      <c r="CZ79" s="1228"/>
      <c r="DA79" s="1228"/>
      <c r="DB79" s="1228"/>
      <c r="DC79" s="1228"/>
    </row>
    <row r="80" spans="2:107" ht="13.2" x14ac:dyDescent="0.2">
      <c r="B80" s="247"/>
      <c r="G80" s="1234"/>
      <c r="H80" s="1234"/>
      <c r="I80" s="1229"/>
      <c r="J80" s="1229"/>
      <c r="K80" s="1230"/>
      <c r="L80" s="1230"/>
      <c r="M80" s="1230"/>
      <c r="N80" s="1230"/>
      <c r="AN80" s="1233"/>
      <c r="AO80" s="1233"/>
      <c r="AP80" s="1233"/>
      <c r="AQ80" s="1233"/>
      <c r="AR80" s="1233"/>
      <c r="AS80" s="1233"/>
      <c r="AT80" s="1233"/>
      <c r="AU80" s="1233"/>
      <c r="AV80" s="1233"/>
      <c r="AW80" s="1233"/>
      <c r="AX80" s="1233"/>
      <c r="AY80" s="1233"/>
      <c r="AZ80" s="1233"/>
      <c r="BA80" s="1233"/>
      <c r="BB80" s="1231"/>
      <c r="BC80" s="1231"/>
      <c r="BD80" s="1231"/>
      <c r="BE80" s="1231"/>
      <c r="BF80" s="1231"/>
      <c r="BG80" s="1231"/>
      <c r="BH80" s="1231"/>
      <c r="BI80" s="1231"/>
      <c r="BJ80" s="1231"/>
      <c r="BK80" s="1231"/>
      <c r="BL80" s="1231"/>
      <c r="BM80" s="1231"/>
      <c r="BN80" s="1231"/>
      <c r="BO80" s="1231"/>
      <c r="BP80" s="1228"/>
      <c r="BQ80" s="1228"/>
      <c r="BR80" s="1228"/>
      <c r="BS80" s="1228"/>
      <c r="BT80" s="1228"/>
      <c r="BU80" s="1228"/>
      <c r="BV80" s="1228"/>
      <c r="BW80" s="1228"/>
      <c r="BX80" s="1228"/>
      <c r="BY80" s="1228"/>
      <c r="BZ80" s="1228"/>
      <c r="CA80" s="1228"/>
      <c r="CB80" s="1228"/>
      <c r="CC80" s="1228"/>
      <c r="CD80" s="1228"/>
      <c r="CE80" s="1228"/>
      <c r="CF80" s="1228"/>
      <c r="CG80" s="1228"/>
      <c r="CH80" s="1228"/>
      <c r="CI80" s="1228"/>
      <c r="CJ80" s="1228"/>
      <c r="CK80" s="1228"/>
      <c r="CL80" s="1228"/>
      <c r="CM80" s="1228"/>
      <c r="CN80" s="1228"/>
      <c r="CO80" s="1228"/>
      <c r="CP80" s="1228"/>
      <c r="CQ80" s="1228"/>
      <c r="CR80" s="1228"/>
      <c r="CS80" s="1228"/>
      <c r="CT80" s="1228"/>
      <c r="CU80" s="1228"/>
      <c r="CV80" s="1228"/>
      <c r="CW80" s="1228"/>
      <c r="CX80" s="1228"/>
      <c r="CY80" s="1228"/>
      <c r="CZ80" s="1228"/>
      <c r="DA80" s="1228"/>
      <c r="DB80" s="1228"/>
      <c r="DC80" s="1228"/>
    </row>
    <row r="81" spans="2:109" ht="13.2" x14ac:dyDescent="0.2">
      <c r="B81" s="247"/>
    </row>
    <row r="82" spans="2:109" ht="16.2" x14ac:dyDescent="0.2">
      <c r="B82" s="247"/>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28"/>
      <c r="C83" s="299"/>
      <c r="D83" s="299"/>
      <c r="E83" s="299"/>
      <c r="F83" s="299"/>
      <c r="G83" s="299"/>
      <c r="H83" s="299"/>
      <c r="I83" s="299"/>
      <c r="J83" s="299"/>
      <c r="K83" s="299"/>
      <c r="L83" s="299"/>
      <c r="M83" s="299"/>
      <c r="N83" s="299"/>
      <c r="O83" s="299"/>
      <c r="P83" s="299"/>
      <c r="Q83" s="299"/>
      <c r="R83" s="299"/>
      <c r="S83" s="299"/>
      <c r="T83" s="299"/>
      <c r="U83" s="299"/>
      <c r="V83" s="299"/>
      <c r="W83" s="299"/>
      <c r="X83" s="299"/>
      <c r="Y83" s="299"/>
      <c r="Z83" s="299"/>
      <c r="AA83" s="299"/>
      <c r="AB83" s="299"/>
      <c r="AC83" s="299"/>
      <c r="AD83" s="299"/>
      <c r="AE83" s="299"/>
      <c r="AF83" s="299"/>
      <c r="AG83" s="299"/>
      <c r="AH83" s="299"/>
      <c r="AI83" s="299"/>
      <c r="AJ83" s="299"/>
      <c r="AK83" s="299"/>
      <c r="AL83" s="299"/>
      <c r="AM83" s="299"/>
      <c r="AN83" s="299"/>
      <c r="AO83" s="299"/>
      <c r="AP83" s="299"/>
      <c r="AQ83" s="299"/>
      <c r="AR83" s="299"/>
      <c r="AS83" s="299"/>
      <c r="AT83" s="299"/>
      <c r="AU83" s="299"/>
      <c r="AV83" s="299"/>
      <c r="AW83" s="299"/>
      <c r="AX83" s="299"/>
      <c r="AY83" s="299"/>
      <c r="AZ83" s="299"/>
      <c r="BA83" s="299"/>
      <c r="BB83" s="299"/>
      <c r="BC83" s="299"/>
      <c r="BD83" s="299"/>
      <c r="BE83" s="299"/>
      <c r="BF83" s="299"/>
      <c r="BG83" s="299"/>
      <c r="BH83" s="299"/>
      <c r="BI83" s="299"/>
      <c r="BJ83" s="299"/>
      <c r="BK83" s="299"/>
      <c r="BL83" s="299"/>
      <c r="BM83" s="299"/>
      <c r="BN83" s="299"/>
      <c r="BO83" s="299"/>
      <c r="BP83" s="299"/>
      <c r="BQ83" s="299"/>
      <c r="BR83" s="299"/>
      <c r="BS83" s="299"/>
      <c r="BT83" s="299"/>
      <c r="BU83" s="299"/>
      <c r="BV83" s="299"/>
      <c r="BW83" s="299"/>
      <c r="BX83" s="299"/>
      <c r="BY83" s="299"/>
      <c r="BZ83" s="299"/>
      <c r="CA83" s="299"/>
      <c r="CB83" s="299"/>
      <c r="CC83" s="299"/>
      <c r="CD83" s="299"/>
      <c r="CE83" s="299"/>
      <c r="CF83" s="299"/>
      <c r="CG83" s="299"/>
      <c r="CH83" s="299"/>
      <c r="CI83" s="299"/>
      <c r="CJ83" s="299"/>
      <c r="CK83" s="299"/>
      <c r="CL83" s="299"/>
      <c r="CM83" s="299"/>
      <c r="CN83" s="299"/>
      <c r="CO83" s="299"/>
      <c r="CP83" s="299"/>
      <c r="CQ83" s="299"/>
      <c r="CR83" s="299"/>
      <c r="CS83" s="299"/>
      <c r="CT83" s="299"/>
      <c r="CU83" s="299"/>
      <c r="CV83" s="299"/>
      <c r="CW83" s="299"/>
      <c r="CX83" s="299"/>
      <c r="CY83" s="299"/>
      <c r="CZ83" s="299"/>
      <c r="DA83" s="299"/>
      <c r="DB83" s="299"/>
      <c r="DC83" s="299"/>
      <c r="DD83" s="329"/>
    </row>
    <row r="84" spans="2:109" ht="13.2" x14ac:dyDescent="0.2">
      <c r="DD84" s="243"/>
      <c r="DE84" s="243"/>
    </row>
    <row r="85" spans="2:109" ht="13.2" x14ac:dyDescent="0.2">
      <c r="DD85" s="243"/>
      <c r="DE85" s="243"/>
    </row>
  </sheetData>
  <sheetProtection algorithmName="SHA-512" hashValue="CHue6sVTxHQMZ5tXW3Fhk3yCNqPPYPQptt02ZaEN9BM9BSNrNUn3+yYLKQUrJr9JSlZbGnJge5sW3dlwhAwrsQ==" saltValue="oY49K1wbaynzVKf6FHo8zg==" spinCount="100000" sheet="1" objects="1" scenarios="1" formatCells="0"/>
  <dataConsolidate link="1"/>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98F54-996E-4137-B75C-393DFE309045}">
  <sheetPr>
    <pageSetUpPr fitToPage="1"/>
  </sheetPr>
  <dimension ref="A1:DR125"/>
  <sheetViews>
    <sheetView showGridLines="0" zoomScale="80" zoomScaleNormal="80" zoomScaleSheetLayoutView="70" workbookViewId="0">
      <selection activeCell="AN43" sqref="AN43:DC47"/>
    </sheetView>
  </sheetViews>
  <sheetFormatPr defaultColWidth="0" defaultRowHeight="13.5" customHeight="1" zeroHeight="1" x14ac:dyDescent="0.2"/>
  <cols>
    <col min="1" max="34" width="2.44140625" style="242" customWidth="1"/>
    <col min="35" max="122" width="2.44140625" style="241" customWidth="1"/>
    <col min="123" max="16384" width="2.44140625" style="241" hidden="1"/>
  </cols>
  <sheetData>
    <row r="1" spans="1:34"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ht="13.2" x14ac:dyDescent="0.2">
      <c r="S2" s="241"/>
      <c r="AH2" s="241"/>
    </row>
    <row r="3" spans="1:34"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ht="13.2" x14ac:dyDescent="0.2"/>
    <row r="5" spans="1:34" ht="13.2" x14ac:dyDescent="0.2"/>
    <row r="6" spans="1:34" ht="13.2" x14ac:dyDescent="0.2"/>
    <row r="7" spans="1:34" ht="13.2" x14ac:dyDescent="0.2"/>
    <row r="8" spans="1:34" ht="13.2" x14ac:dyDescent="0.2"/>
    <row r="9" spans="1:34" ht="13.2" x14ac:dyDescent="0.2">
      <c r="AH9" s="241"/>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41"/>
    </row>
    <row r="18" spans="12:34" ht="13.2" x14ac:dyDescent="0.2"/>
    <row r="19" spans="12:34" ht="13.2" x14ac:dyDescent="0.2"/>
    <row r="20" spans="12:34" ht="13.2" x14ac:dyDescent="0.2">
      <c r="AH20" s="241"/>
    </row>
    <row r="21" spans="12:34" ht="13.2" x14ac:dyDescent="0.2">
      <c r="AH21" s="241"/>
    </row>
    <row r="22" spans="12:34" ht="13.2" x14ac:dyDescent="0.2"/>
    <row r="23" spans="12:34" ht="13.2" x14ac:dyDescent="0.2"/>
    <row r="24" spans="12:34" ht="13.2" x14ac:dyDescent="0.2">
      <c r="Q24" s="241"/>
    </row>
    <row r="25" spans="12:34" ht="13.2" x14ac:dyDescent="0.2"/>
    <row r="26" spans="12:34" ht="13.2" x14ac:dyDescent="0.2"/>
    <row r="27" spans="12:34" ht="13.2" x14ac:dyDescent="0.2"/>
    <row r="28" spans="12:34" ht="13.2" x14ac:dyDescent="0.2">
      <c r="O28" s="241"/>
      <c r="T28" s="241"/>
      <c r="AH28" s="241"/>
    </row>
    <row r="29" spans="12:34" ht="13.2" x14ac:dyDescent="0.2"/>
    <row r="30" spans="12:34" ht="13.2" x14ac:dyDescent="0.2"/>
    <row r="31" spans="12:34" ht="13.2" x14ac:dyDescent="0.2">
      <c r="Q31" s="241"/>
    </row>
    <row r="32" spans="12:34" ht="13.2" x14ac:dyDescent="0.2">
      <c r="L32" s="241"/>
    </row>
    <row r="33" spans="2:34" ht="13.2" x14ac:dyDescent="0.2">
      <c r="C33" s="241"/>
      <c r="E33" s="241"/>
      <c r="G33" s="241"/>
      <c r="I33" s="241"/>
      <c r="X33" s="241"/>
    </row>
    <row r="34" spans="2:34" ht="13.2" x14ac:dyDescent="0.2">
      <c r="B34" s="241"/>
      <c r="P34" s="241"/>
      <c r="R34" s="241"/>
      <c r="T34" s="241"/>
    </row>
    <row r="35" spans="2:34" ht="13.2" x14ac:dyDescent="0.2">
      <c r="D35" s="241"/>
      <c r="W35" s="241"/>
      <c r="AC35" s="241"/>
      <c r="AD35" s="241"/>
      <c r="AE35" s="241"/>
      <c r="AF35" s="241"/>
      <c r="AG35" s="241"/>
      <c r="AH35" s="241"/>
    </row>
    <row r="36" spans="2:34" ht="13.2" x14ac:dyDescent="0.2">
      <c r="H36" s="241"/>
      <c r="J36" s="241"/>
      <c r="K36" s="241"/>
      <c r="M36" s="241"/>
      <c r="Y36" s="241"/>
      <c r="Z36" s="241"/>
      <c r="AA36" s="241"/>
      <c r="AB36" s="241"/>
      <c r="AC36" s="241"/>
      <c r="AD36" s="241"/>
      <c r="AE36" s="241"/>
      <c r="AF36" s="241"/>
      <c r="AG36" s="241"/>
      <c r="AH36" s="241"/>
    </row>
    <row r="37" spans="2:34" ht="13.2" x14ac:dyDescent="0.2">
      <c r="AH37" s="241"/>
    </row>
    <row r="38" spans="2:34" ht="13.2" x14ac:dyDescent="0.2">
      <c r="AG38" s="241"/>
      <c r="AH38" s="241"/>
    </row>
    <row r="39" spans="2:34" ht="13.2" x14ac:dyDescent="0.2"/>
    <row r="40" spans="2:34" ht="13.2" x14ac:dyDescent="0.2">
      <c r="X40" s="241"/>
    </row>
    <row r="41" spans="2:34" ht="13.2" x14ac:dyDescent="0.2">
      <c r="R41" s="241"/>
    </row>
    <row r="42" spans="2:34" ht="13.2" x14ac:dyDescent="0.2">
      <c r="W42" s="241"/>
    </row>
    <row r="43" spans="2:34" ht="13.2" x14ac:dyDescent="0.2">
      <c r="Y43" s="241"/>
      <c r="Z43" s="241"/>
      <c r="AA43" s="241"/>
      <c r="AB43" s="241"/>
      <c r="AC43" s="241"/>
      <c r="AD43" s="241"/>
      <c r="AE43" s="241"/>
      <c r="AF43" s="241"/>
      <c r="AG43" s="241"/>
      <c r="AH43" s="241"/>
    </row>
    <row r="44" spans="2:34" ht="13.2" x14ac:dyDescent="0.2">
      <c r="AH44" s="241"/>
    </row>
    <row r="45" spans="2:34" ht="13.2" x14ac:dyDescent="0.2">
      <c r="X45" s="241"/>
    </row>
    <row r="46" spans="2:34" ht="13.2" x14ac:dyDescent="0.2"/>
    <row r="47" spans="2:34" ht="13.2" x14ac:dyDescent="0.2"/>
    <row r="48" spans="2:34" ht="13.2" x14ac:dyDescent="0.2">
      <c r="W48" s="241"/>
      <c r="Y48" s="241"/>
      <c r="Z48" s="241"/>
      <c r="AA48" s="241"/>
      <c r="AB48" s="241"/>
      <c r="AC48" s="241"/>
      <c r="AD48" s="241"/>
      <c r="AE48" s="241"/>
      <c r="AF48" s="241"/>
      <c r="AG48" s="241"/>
      <c r="AH48" s="241"/>
    </row>
    <row r="49" spans="28:34" ht="13.2" x14ac:dyDescent="0.2"/>
    <row r="50" spans="28:34" ht="13.2" x14ac:dyDescent="0.2">
      <c r="AE50" s="241"/>
      <c r="AF50" s="241"/>
      <c r="AG50" s="241"/>
      <c r="AH50" s="241"/>
    </row>
    <row r="51" spans="28:34" ht="13.2" x14ac:dyDescent="0.2">
      <c r="AC51" s="241"/>
      <c r="AD51" s="241"/>
      <c r="AE51" s="241"/>
      <c r="AF51" s="241"/>
      <c r="AG51" s="241"/>
      <c r="AH51" s="241"/>
    </row>
    <row r="52" spans="28:34" ht="13.2" x14ac:dyDescent="0.2"/>
    <row r="53" spans="28:34" ht="13.2" x14ac:dyDescent="0.2">
      <c r="AF53" s="241"/>
      <c r="AG53" s="241"/>
      <c r="AH53" s="241"/>
    </row>
    <row r="54" spans="28:34" ht="13.2" x14ac:dyDescent="0.2">
      <c r="AH54" s="241"/>
    </row>
    <row r="55" spans="28:34" ht="13.2" x14ac:dyDescent="0.2"/>
    <row r="56" spans="28:34" ht="13.2" x14ac:dyDescent="0.2">
      <c r="AB56" s="241"/>
      <c r="AC56" s="241"/>
      <c r="AD56" s="241"/>
      <c r="AE56" s="241"/>
      <c r="AF56" s="241"/>
      <c r="AG56" s="241"/>
      <c r="AH56" s="241"/>
    </row>
    <row r="57" spans="28:34" ht="13.2" x14ac:dyDescent="0.2">
      <c r="AH57" s="241"/>
    </row>
    <row r="58" spans="28:34" ht="13.2" x14ac:dyDescent="0.2">
      <c r="AH58" s="241"/>
    </row>
    <row r="59" spans="28:34" ht="13.2" x14ac:dyDescent="0.2"/>
    <row r="60" spans="28:34" ht="13.2" x14ac:dyDescent="0.2"/>
    <row r="61" spans="28:34" ht="13.2" x14ac:dyDescent="0.2"/>
    <row r="62" spans="28:34" ht="13.2" x14ac:dyDescent="0.2"/>
    <row r="63" spans="28:34" ht="13.2" x14ac:dyDescent="0.2">
      <c r="AH63" s="241"/>
    </row>
    <row r="64" spans="28:34" ht="13.2" x14ac:dyDescent="0.2">
      <c r="AG64" s="241"/>
      <c r="AH64" s="241"/>
    </row>
    <row r="65" spans="28:34" ht="13.2" x14ac:dyDescent="0.2"/>
    <row r="66" spans="28:34" ht="13.2" x14ac:dyDescent="0.2"/>
    <row r="67" spans="28:34" ht="13.2" x14ac:dyDescent="0.2"/>
    <row r="68" spans="28:34" ht="13.2" x14ac:dyDescent="0.2">
      <c r="AB68" s="241"/>
      <c r="AC68" s="241"/>
      <c r="AD68" s="241"/>
      <c r="AE68" s="241"/>
      <c r="AF68" s="241"/>
      <c r="AG68" s="241"/>
      <c r="AH68" s="241"/>
    </row>
    <row r="69" spans="28:34" ht="13.2" x14ac:dyDescent="0.2">
      <c r="AF69" s="241"/>
      <c r="AG69" s="241"/>
      <c r="AH69" s="241"/>
    </row>
    <row r="70" spans="28:34" ht="13.2" x14ac:dyDescent="0.2"/>
    <row r="71" spans="28:34" ht="13.2" x14ac:dyDescent="0.2"/>
    <row r="72" spans="28:34" ht="13.2" x14ac:dyDescent="0.2"/>
    <row r="73" spans="28:34" ht="13.2" x14ac:dyDescent="0.2"/>
    <row r="74" spans="28:34" ht="13.2" x14ac:dyDescent="0.2"/>
    <row r="75" spans="28:34" ht="13.2" x14ac:dyDescent="0.2">
      <c r="AH75" s="241"/>
    </row>
    <row r="76" spans="28:34" ht="13.2" x14ac:dyDescent="0.2">
      <c r="AF76" s="241"/>
      <c r="AG76" s="241"/>
      <c r="AH76" s="241"/>
    </row>
    <row r="77" spans="28:34" ht="13.2" x14ac:dyDescent="0.2">
      <c r="AG77" s="241"/>
      <c r="AH77" s="241"/>
    </row>
    <row r="78" spans="28:34" ht="13.2" x14ac:dyDescent="0.2"/>
    <row r="79" spans="28:34" ht="13.2" x14ac:dyDescent="0.2"/>
    <row r="80" spans="28:34" ht="13.2" x14ac:dyDescent="0.2"/>
    <row r="81" spans="25:34" ht="13.2" x14ac:dyDescent="0.2"/>
    <row r="82" spans="25:34" ht="13.2" x14ac:dyDescent="0.2">
      <c r="Y82" s="241"/>
    </row>
    <row r="83" spans="25:34" ht="13.2" x14ac:dyDescent="0.2">
      <c r="Y83" s="241"/>
      <c r="Z83" s="241"/>
      <c r="AA83" s="241"/>
      <c r="AB83" s="241"/>
      <c r="AC83" s="241"/>
      <c r="AD83" s="241"/>
      <c r="AE83" s="241"/>
      <c r="AF83" s="241"/>
      <c r="AG83" s="241"/>
      <c r="AH83" s="241"/>
    </row>
    <row r="84" spans="25:34" ht="13.2" x14ac:dyDescent="0.2"/>
    <row r="85" spans="25:34" ht="13.2" x14ac:dyDescent="0.2"/>
    <row r="86" spans="25:34" ht="13.2" x14ac:dyDescent="0.2"/>
    <row r="87" spans="25:34" ht="13.2" x14ac:dyDescent="0.2"/>
    <row r="88" spans="25:34" ht="13.2" x14ac:dyDescent="0.2">
      <c r="AH88" s="241"/>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41"/>
      <c r="AG94" s="241"/>
      <c r="AH94" s="241"/>
    </row>
    <row r="95" spans="25:34" ht="13.5" customHeight="1" x14ac:dyDescent="0.2">
      <c r="AH95" s="24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41"/>
    </row>
    <row r="102" spans="33:34" ht="13.5" customHeight="1" x14ac:dyDescent="0.2"/>
    <row r="103" spans="33:34" ht="13.5" customHeight="1" x14ac:dyDescent="0.2"/>
    <row r="104" spans="33:34" ht="13.5" customHeight="1" x14ac:dyDescent="0.2">
      <c r="AG104" s="241"/>
      <c r="AH104" s="24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41"/>
    </row>
    <row r="117" spans="34:122" ht="13.5" customHeight="1" x14ac:dyDescent="0.2"/>
    <row r="118" spans="34:122" ht="13.5" customHeight="1" x14ac:dyDescent="0.2"/>
    <row r="119" spans="34:122" ht="13.5" customHeight="1" x14ac:dyDescent="0.2"/>
    <row r="120" spans="34:122" ht="13.5" customHeight="1" x14ac:dyDescent="0.2">
      <c r="AH120" s="241"/>
    </row>
    <row r="121" spans="34:122" ht="13.5" customHeight="1" x14ac:dyDescent="0.2">
      <c r="AH121" s="241"/>
    </row>
    <row r="122" spans="34:122" ht="13.5" customHeight="1" x14ac:dyDescent="0.2"/>
    <row r="123" spans="34:122" ht="13.5" customHeight="1" x14ac:dyDescent="0.2"/>
    <row r="124" spans="34:122" ht="13.5" customHeight="1" x14ac:dyDescent="0.2"/>
    <row r="125" spans="34:122" ht="13.5" customHeight="1" x14ac:dyDescent="0.2">
      <c r="DR125" s="241" t="s">
        <v>479</v>
      </c>
    </row>
  </sheetData>
  <sheetProtection algorithmName="SHA-512" hashValue="lVBCXeFECNOxYOmyel6VOU6vUl2q5HRnOUktg8Lth48jJm0qigANtTVTwpFEKAA33fNp3axw/x4UcDMJHZL0gw==" saltValue="TbhidF2wGxeYhryWL+MzT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C6748-B668-436C-BA64-65F8B509F644}">
  <sheetPr>
    <pageSetUpPr fitToPage="1"/>
  </sheetPr>
  <dimension ref="A1:DR125"/>
  <sheetViews>
    <sheetView showGridLines="0" zoomScaleNormal="100" zoomScaleSheetLayoutView="55" workbookViewId="0">
      <selection activeCell="AN43" sqref="AN43:DC47"/>
    </sheetView>
  </sheetViews>
  <sheetFormatPr defaultColWidth="0" defaultRowHeight="13.5" customHeight="1" zeroHeight="1" x14ac:dyDescent="0.2"/>
  <cols>
    <col min="1" max="34" width="2.44140625" style="242" customWidth="1"/>
    <col min="35" max="122" width="2.44140625" style="241" customWidth="1"/>
    <col min="123" max="16384" width="2.44140625" style="241" hidden="1"/>
  </cols>
  <sheetData>
    <row r="1" spans="2:34"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ht="13.2" x14ac:dyDescent="0.2">
      <c r="S2" s="241"/>
      <c r="AH2" s="241"/>
    </row>
    <row r="3" spans="2:34"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ht="13.2" x14ac:dyDescent="0.2"/>
    <row r="5" spans="2:34" ht="13.2" x14ac:dyDescent="0.2"/>
    <row r="6" spans="2:34" ht="13.2" x14ac:dyDescent="0.2"/>
    <row r="7" spans="2:34" ht="13.2" x14ac:dyDescent="0.2"/>
    <row r="8" spans="2:34" ht="13.2" x14ac:dyDescent="0.2"/>
    <row r="9" spans="2:34" ht="13.2" x14ac:dyDescent="0.2">
      <c r="AH9" s="241"/>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41"/>
    </row>
    <row r="18" spans="12:34" ht="13.2" x14ac:dyDescent="0.2"/>
    <row r="19" spans="12:34" ht="13.2" x14ac:dyDescent="0.2"/>
    <row r="20" spans="12:34" ht="13.2" x14ac:dyDescent="0.2">
      <c r="AH20" s="241"/>
    </row>
    <row r="21" spans="12:34" ht="13.2" x14ac:dyDescent="0.2">
      <c r="AH21" s="241"/>
    </row>
    <row r="22" spans="12:34" ht="13.2" x14ac:dyDescent="0.2"/>
    <row r="23" spans="12:34" ht="13.2" x14ac:dyDescent="0.2"/>
    <row r="24" spans="12:34" ht="13.2" x14ac:dyDescent="0.2">
      <c r="Q24" s="241"/>
    </row>
    <row r="25" spans="12:34" ht="13.2" x14ac:dyDescent="0.2"/>
    <row r="26" spans="12:34" ht="13.2" x14ac:dyDescent="0.2"/>
    <row r="27" spans="12:34" ht="13.2" x14ac:dyDescent="0.2"/>
    <row r="28" spans="12:34" ht="13.2" x14ac:dyDescent="0.2">
      <c r="O28" s="241"/>
      <c r="T28" s="241"/>
      <c r="AH28" s="241"/>
    </row>
    <row r="29" spans="12:34" ht="13.2" x14ac:dyDescent="0.2"/>
    <row r="30" spans="12:34" ht="13.2" x14ac:dyDescent="0.2"/>
    <row r="31" spans="12:34" ht="13.2" x14ac:dyDescent="0.2">
      <c r="Q31" s="241"/>
    </row>
    <row r="32" spans="12:34" ht="13.2" x14ac:dyDescent="0.2">
      <c r="L32" s="241"/>
    </row>
    <row r="33" spans="2:34" ht="13.2" x14ac:dyDescent="0.2">
      <c r="C33" s="241"/>
      <c r="E33" s="241"/>
      <c r="G33" s="241"/>
      <c r="I33" s="241"/>
      <c r="X33" s="241"/>
    </row>
    <row r="34" spans="2:34" ht="13.2" x14ac:dyDescent="0.2">
      <c r="B34" s="241"/>
      <c r="P34" s="241"/>
      <c r="R34" s="241"/>
      <c r="T34" s="241"/>
    </row>
    <row r="35" spans="2:34" ht="13.2" x14ac:dyDescent="0.2">
      <c r="D35" s="241"/>
      <c r="W35" s="241"/>
      <c r="AC35" s="241"/>
      <c r="AD35" s="241"/>
      <c r="AE35" s="241"/>
      <c r="AF35" s="241"/>
      <c r="AG35" s="241"/>
      <c r="AH35" s="241"/>
    </row>
    <row r="36" spans="2:34" ht="13.2" x14ac:dyDescent="0.2">
      <c r="H36" s="241"/>
      <c r="J36" s="241"/>
      <c r="K36" s="241"/>
      <c r="M36" s="241"/>
      <c r="Y36" s="241"/>
      <c r="Z36" s="241"/>
      <c r="AA36" s="241"/>
      <c r="AB36" s="241"/>
      <c r="AC36" s="241"/>
      <c r="AD36" s="241"/>
      <c r="AE36" s="241"/>
      <c r="AF36" s="241"/>
      <c r="AG36" s="241"/>
      <c r="AH36" s="241"/>
    </row>
    <row r="37" spans="2:34" ht="13.2" x14ac:dyDescent="0.2">
      <c r="AH37" s="241"/>
    </row>
    <row r="38" spans="2:34" ht="13.2" x14ac:dyDescent="0.2">
      <c r="AG38" s="241"/>
      <c r="AH38" s="241"/>
    </row>
    <row r="39" spans="2:34" ht="13.2" x14ac:dyDescent="0.2"/>
    <row r="40" spans="2:34" ht="13.2" x14ac:dyDescent="0.2">
      <c r="X40" s="241"/>
    </row>
    <row r="41" spans="2:34" ht="13.2" x14ac:dyDescent="0.2">
      <c r="R41" s="241"/>
    </row>
    <row r="42" spans="2:34" ht="13.2" x14ac:dyDescent="0.2">
      <c r="W42" s="241"/>
    </row>
    <row r="43" spans="2:34" ht="13.2" x14ac:dyDescent="0.2">
      <c r="Y43" s="241"/>
      <c r="Z43" s="241"/>
      <c r="AA43" s="241"/>
      <c r="AB43" s="241"/>
      <c r="AC43" s="241"/>
      <c r="AD43" s="241"/>
      <c r="AE43" s="241"/>
      <c r="AF43" s="241"/>
      <c r="AG43" s="241"/>
      <c r="AH43" s="241"/>
    </row>
    <row r="44" spans="2:34" ht="13.2" x14ac:dyDescent="0.2">
      <c r="AH44" s="241"/>
    </row>
    <row r="45" spans="2:34" ht="13.2" x14ac:dyDescent="0.2">
      <c r="X45" s="241"/>
    </row>
    <row r="46" spans="2:34" ht="13.2" x14ac:dyDescent="0.2"/>
    <row r="47" spans="2:34" ht="13.2" x14ac:dyDescent="0.2"/>
    <row r="48" spans="2:34" ht="13.2" x14ac:dyDescent="0.2">
      <c r="W48" s="241"/>
      <c r="Y48" s="241"/>
      <c r="Z48" s="241"/>
      <c r="AA48" s="241"/>
      <c r="AB48" s="241"/>
      <c r="AC48" s="241"/>
      <c r="AD48" s="241"/>
      <c r="AE48" s="241"/>
      <c r="AF48" s="241"/>
      <c r="AG48" s="241"/>
      <c r="AH48" s="241"/>
    </row>
    <row r="49" spans="28:34" ht="13.2" x14ac:dyDescent="0.2"/>
    <row r="50" spans="28:34" ht="13.2" x14ac:dyDescent="0.2">
      <c r="AE50" s="241"/>
      <c r="AF50" s="241"/>
      <c r="AG50" s="241"/>
      <c r="AH50" s="241"/>
    </row>
    <row r="51" spans="28:34" ht="13.2" x14ac:dyDescent="0.2">
      <c r="AC51" s="241"/>
      <c r="AD51" s="241"/>
      <c r="AE51" s="241"/>
      <c r="AF51" s="241"/>
      <c r="AG51" s="241"/>
      <c r="AH51" s="241"/>
    </row>
    <row r="52" spans="28:34" ht="13.2" x14ac:dyDescent="0.2"/>
    <row r="53" spans="28:34" ht="13.2" x14ac:dyDescent="0.2">
      <c r="AF53" s="241"/>
      <c r="AG53" s="241"/>
      <c r="AH53" s="241"/>
    </row>
    <row r="54" spans="28:34" ht="13.2" x14ac:dyDescent="0.2">
      <c r="AH54" s="241"/>
    </row>
    <row r="55" spans="28:34" ht="13.2" x14ac:dyDescent="0.2"/>
    <row r="56" spans="28:34" ht="13.2" x14ac:dyDescent="0.2">
      <c r="AB56" s="241"/>
      <c r="AC56" s="241"/>
      <c r="AD56" s="241"/>
      <c r="AE56" s="241"/>
      <c r="AF56" s="241"/>
      <c r="AG56" s="241"/>
      <c r="AH56" s="241"/>
    </row>
    <row r="57" spans="28:34" ht="13.2" x14ac:dyDescent="0.2">
      <c r="AH57" s="241"/>
    </row>
    <row r="58" spans="28:34" ht="13.2" x14ac:dyDescent="0.2">
      <c r="AH58" s="241"/>
    </row>
    <row r="59" spans="28:34" ht="13.2" x14ac:dyDescent="0.2">
      <c r="AG59" s="241"/>
      <c r="AH59" s="241"/>
    </row>
    <row r="60" spans="28:34" ht="13.2" x14ac:dyDescent="0.2"/>
    <row r="61" spans="28:34" ht="13.2" x14ac:dyDescent="0.2"/>
    <row r="62" spans="28:34" ht="13.2" x14ac:dyDescent="0.2"/>
    <row r="63" spans="28:34" ht="13.2" x14ac:dyDescent="0.2">
      <c r="AH63" s="241"/>
    </row>
    <row r="64" spans="28:34" ht="13.2" x14ac:dyDescent="0.2">
      <c r="AG64" s="241"/>
      <c r="AH64" s="241"/>
    </row>
    <row r="65" spans="28:34" ht="13.2" x14ac:dyDescent="0.2"/>
    <row r="66" spans="28:34" ht="13.2" x14ac:dyDescent="0.2"/>
    <row r="67" spans="28:34" ht="13.2" x14ac:dyDescent="0.2"/>
    <row r="68" spans="28:34" ht="13.2" x14ac:dyDescent="0.2">
      <c r="AB68" s="241"/>
      <c r="AC68" s="241"/>
      <c r="AD68" s="241"/>
      <c r="AE68" s="241"/>
      <c r="AF68" s="241"/>
      <c r="AG68" s="241"/>
      <c r="AH68" s="241"/>
    </row>
    <row r="69" spans="28:34" ht="13.2" x14ac:dyDescent="0.2">
      <c r="AF69" s="241"/>
      <c r="AG69" s="241"/>
      <c r="AH69" s="241"/>
    </row>
    <row r="70" spans="28:34" ht="13.2" x14ac:dyDescent="0.2"/>
    <row r="71" spans="28:34" ht="13.2" x14ac:dyDescent="0.2"/>
    <row r="72" spans="28:34" ht="13.2" x14ac:dyDescent="0.2"/>
    <row r="73" spans="28:34" ht="13.2" x14ac:dyDescent="0.2"/>
    <row r="74" spans="28:34" ht="13.2" x14ac:dyDescent="0.2"/>
    <row r="75" spans="28:34" ht="13.2" x14ac:dyDescent="0.2">
      <c r="AH75" s="241"/>
    </row>
    <row r="76" spans="28:34" ht="13.2" x14ac:dyDescent="0.2">
      <c r="AF76" s="241"/>
      <c r="AG76" s="241"/>
      <c r="AH76" s="241"/>
    </row>
    <row r="77" spans="28:34" ht="13.2" x14ac:dyDescent="0.2">
      <c r="AG77" s="241"/>
      <c r="AH77" s="241"/>
    </row>
    <row r="78" spans="28:34" ht="13.2" x14ac:dyDescent="0.2"/>
    <row r="79" spans="28:34" ht="13.2" x14ac:dyDescent="0.2"/>
    <row r="80" spans="28:34" ht="13.2" x14ac:dyDescent="0.2"/>
    <row r="81" spans="25:34" ht="13.2" x14ac:dyDescent="0.2"/>
    <row r="82" spans="25:34" ht="13.2" x14ac:dyDescent="0.2">
      <c r="Y82" s="241"/>
    </row>
    <row r="83" spans="25:34" ht="13.2" x14ac:dyDescent="0.2">
      <c r="Y83" s="241"/>
      <c r="Z83" s="241"/>
      <c r="AA83" s="241"/>
      <c r="AB83" s="241"/>
      <c r="AC83" s="241"/>
      <c r="AD83" s="241"/>
      <c r="AE83" s="241"/>
      <c r="AF83" s="241"/>
      <c r="AG83" s="241"/>
      <c r="AH83" s="241"/>
    </row>
    <row r="84" spans="25:34" ht="13.2" x14ac:dyDescent="0.2"/>
    <row r="85" spans="25:34" ht="13.2" x14ac:dyDescent="0.2"/>
    <row r="86" spans="25:34" ht="13.2" x14ac:dyDescent="0.2"/>
    <row r="87" spans="25:34" ht="13.2" x14ac:dyDescent="0.2"/>
    <row r="88" spans="25:34" ht="13.2" x14ac:dyDescent="0.2">
      <c r="AH88" s="241"/>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41"/>
      <c r="AG94" s="241"/>
      <c r="AH94" s="241"/>
    </row>
    <row r="95" spans="25:34" ht="13.5" customHeight="1" x14ac:dyDescent="0.2">
      <c r="AH95" s="24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41"/>
    </row>
    <row r="102" spans="33:34" ht="13.5" customHeight="1" x14ac:dyDescent="0.2"/>
    <row r="103" spans="33:34" ht="13.5" customHeight="1" x14ac:dyDescent="0.2"/>
    <row r="104" spans="33:34" ht="13.5" customHeight="1" x14ac:dyDescent="0.2">
      <c r="AG104" s="241"/>
      <c r="AH104" s="24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41"/>
    </row>
    <row r="117" spans="34:122" ht="13.5" customHeight="1" x14ac:dyDescent="0.2"/>
    <row r="118" spans="34:122" ht="13.5" customHeight="1" x14ac:dyDescent="0.2"/>
    <row r="119" spans="34:122" ht="13.5" customHeight="1" x14ac:dyDescent="0.2"/>
    <row r="120" spans="34:122" ht="13.5" customHeight="1" x14ac:dyDescent="0.2">
      <c r="AH120" s="241"/>
    </row>
    <row r="121" spans="34:122" ht="13.5" customHeight="1" x14ac:dyDescent="0.2">
      <c r="AH121" s="241"/>
    </row>
    <row r="122" spans="34:122" ht="13.5" customHeight="1" x14ac:dyDescent="0.2"/>
    <row r="123" spans="34:122" ht="13.5" customHeight="1" x14ac:dyDescent="0.2"/>
    <row r="124" spans="34:122" ht="13.5" customHeight="1" x14ac:dyDescent="0.2"/>
    <row r="125" spans="34:122" ht="13.5" customHeight="1" x14ac:dyDescent="0.2">
      <c r="DR125" s="241" t="s">
        <v>479</v>
      </c>
    </row>
  </sheetData>
  <sheetProtection algorithmName="SHA-512" hashValue="1t5FW/COWnwgsYiF4IYHdddHotudo/QA9ZbUxMlkTbRlzu0SCNin66SSyiPVrgeunERqf53nOLzG3IimQGVvew==" saltValue="jmc0dUAKQ2VUKaIes8mEo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528</v>
      </c>
      <c r="G2" s="137"/>
      <c r="H2" s="138"/>
    </row>
    <row r="3" spans="1:8" x14ac:dyDescent="0.2">
      <c r="A3" s="134" t="s">
        <v>521</v>
      </c>
      <c r="B3" s="139"/>
      <c r="C3" s="140"/>
      <c r="D3" s="141">
        <v>97119</v>
      </c>
      <c r="E3" s="142"/>
      <c r="F3" s="143">
        <v>84962</v>
      </c>
      <c r="G3" s="144"/>
      <c r="H3" s="145"/>
    </row>
    <row r="4" spans="1:8" x14ac:dyDescent="0.2">
      <c r="A4" s="146"/>
      <c r="B4" s="147"/>
      <c r="C4" s="148"/>
      <c r="D4" s="149">
        <v>34602</v>
      </c>
      <c r="E4" s="150"/>
      <c r="F4" s="151">
        <v>42793</v>
      </c>
      <c r="G4" s="152"/>
      <c r="H4" s="153"/>
    </row>
    <row r="5" spans="1:8" x14ac:dyDescent="0.2">
      <c r="A5" s="134" t="s">
        <v>523</v>
      </c>
      <c r="B5" s="139"/>
      <c r="C5" s="140"/>
      <c r="D5" s="141">
        <v>152762</v>
      </c>
      <c r="E5" s="142"/>
      <c r="F5" s="143">
        <v>69604</v>
      </c>
      <c r="G5" s="144"/>
      <c r="H5" s="145"/>
    </row>
    <row r="6" spans="1:8" x14ac:dyDescent="0.2">
      <c r="A6" s="146"/>
      <c r="B6" s="147"/>
      <c r="C6" s="148"/>
      <c r="D6" s="149">
        <v>64980</v>
      </c>
      <c r="E6" s="150"/>
      <c r="F6" s="151">
        <v>36247</v>
      </c>
      <c r="G6" s="152"/>
      <c r="H6" s="153"/>
    </row>
    <row r="7" spans="1:8" x14ac:dyDescent="0.2">
      <c r="A7" s="134" t="s">
        <v>524</v>
      </c>
      <c r="B7" s="139"/>
      <c r="C7" s="140"/>
      <c r="D7" s="141">
        <v>104572</v>
      </c>
      <c r="E7" s="142"/>
      <c r="F7" s="143">
        <v>68410</v>
      </c>
      <c r="G7" s="144"/>
      <c r="H7" s="145"/>
    </row>
    <row r="8" spans="1:8" x14ac:dyDescent="0.2">
      <c r="A8" s="146"/>
      <c r="B8" s="147"/>
      <c r="C8" s="148"/>
      <c r="D8" s="149">
        <v>34458</v>
      </c>
      <c r="E8" s="150"/>
      <c r="F8" s="151">
        <v>35086</v>
      </c>
      <c r="G8" s="152"/>
      <c r="H8" s="153"/>
    </row>
    <row r="9" spans="1:8" x14ac:dyDescent="0.2">
      <c r="A9" s="134" t="s">
        <v>525</v>
      </c>
      <c r="B9" s="139"/>
      <c r="C9" s="140"/>
      <c r="D9" s="141">
        <v>99134</v>
      </c>
      <c r="E9" s="142"/>
      <c r="F9" s="143">
        <v>73019</v>
      </c>
      <c r="G9" s="144"/>
      <c r="H9" s="145"/>
    </row>
    <row r="10" spans="1:8" x14ac:dyDescent="0.2">
      <c r="A10" s="146"/>
      <c r="B10" s="147"/>
      <c r="C10" s="148"/>
      <c r="D10" s="149">
        <v>45203</v>
      </c>
      <c r="E10" s="150"/>
      <c r="F10" s="151">
        <v>39427</v>
      </c>
      <c r="G10" s="152"/>
      <c r="H10" s="153"/>
    </row>
    <row r="11" spans="1:8" x14ac:dyDescent="0.2">
      <c r="A11" s="134" t="s">
        <v>526</v>
      </c>
      <c r="B11" s="139"/>
      <c r="C11" s="140"/>
      <c r="D11" s="141">
        <v>144906</v>
      </c>
      <c r="E11" s="142"/>
      <c r="F11" s="143">
        <v>76590</v>
      </c>
      <c r="G11" s="144"/>
      <c r="H11" s="145"/>
    </row>
    <row r="12" spans="1:8" x14ac:dyDescent="0.2">
      <c r="A12" s="146"/>
      <c r="B12" s="147"/>
      <c r="C12" s="154"/>
      <c r="D12" s="149">
        <v>31573</v>
      </c>
      <c r="E12" s="150"/>
      <c r="F12" s="151">
        <v>42387</v>
      </c>
      <c r="G12" s="152"/>
      <c r="H12" s="153"/>
    </row>
    <row r="13" spans="1:8" x14ac:dyDescent="0.2">
      <c r="A13" s="134"/>
      <c r="B13" s="139"/>
      <c r="C13" s="140"/>
      <c r="D13" s="141">
        <v>119699</v>
      </c>
      <c r="E13" s="142"/>
      <c r="F13" s="143">
        <v>74517</v>
      </c>
      <c r="G13" s="155"/>
      <c r="H13" s="145"/>
    </row>
    <row r="14" spans="1:8" x14ac:dyDescent="0.2">
      <c r="A14" s="146"/>
      <c r="B14" s="147"/>
      <c r="C14" s="148"/>
      <c r="D14" s="149">
        <v>42163</v>
      </c>
      <c r="E14" s="150"/>
      <c r="F14" s="151">
        <v>39188</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8.9</v>
      </c>
      <c r="C19" s="156">
        <f>ROUND(VALUE(SUBSTITUTE(実質収支比率等に係る経年分析!G$48,"▲","-")),2)</f>
        <v>8.9</v>
      </c>
      <c r="D19" s="156">
        <f>ROUND(VALUE(SUBSTITUTE(実質収支比率等に係る経年分析!H$48,"▲","-")),2)</f>
        <v>10</v>
      </c>
      <c r="E19" s="156">
        <f>ROUND(VALUE(SUBSTITUTE(実質収支比率等に係る経年分析!I$48,"▲","-")),2)</f>
        <v>7.57</v>
      </c>
      <c r="F19" s="156">
        <f>ROUND(VALUE(SUBSTITUTE(実質収支比率等に係る経年分析!J$48,"▲","-")),2)</f>
        <v>7.19</v>
      </c>
    </row>
    <row r="20" spans="1:11" x14ac:dyDescent="0.2">
      <c r="A20" s="156" t="s">
        <v>53</v>
      </c>
      <c r="B20" s="156">
        <f>ROUND(VALUE(SUBSTITUTE(実質収支比率等に係る経年分析!F$47,"▲","-")),2)</f>
        <v>31.97</v>
      </c>
      <c r="C20" s="156">
        <f>ROUND(VALUE(SUBSTITUTE(実質収支比率等に係る経年分析!G$47,"▲","-")),2)</f>
        <v>33.270000000000003</v>
      </c>
      <c r="D20" s="156">
        <f>ROUND(VALUE(SUBSTITUTE(実質収支比率等に係る経年分析!H$47,"▲","-")),2)</f>
        <v>33.119999999999997</v>
      </c>
      <c r="E20" s="156">
        <f>ROUND(VALUE(SUBSTITUTE(実質収支比率等に係る経年分析!I$47,"▲","-")),2)</f>
        <v>35.090000000000003</v>
      </c>
      <c r="F20" s="156">
        <f>ROUND(VALUE(SUBSTITUTE(実質収支比率等に係る経年分析!J$47,"▲","-")),2)</f>
        <v>35.92</v>
      </c>
    </row>
    <row r="21" spans="1:11" x14ac:dyDescent="0.2">
      <c r="A21" s="156" t="s">
        <v>54</v>
      </c>
      <c r="B21" s="156">
        <f>IF(ISNUMBER(VALUE(SUBSTITUTE(実質収支比率等に係る経年分析!F$49,"▲","-"))),ROUND(VALUE(SUBSTITUTE(実質収支比率等に係る経年分析!F$49,"▲","-")),2),NA())</f>
        <v>-3.07</v>
      </c>
      <c r="C21" s="156">
        <f>IF(ISNUMBER(VALUE(SUBSTITUTE(実質収支比率等に係る経年分析!G$49,"▲","-"))),ROUND(VALUE(SUBSTITUTE(実質収支比率等に係る経年分析!G$49,"▲","-")),2),NA())</f>
        <v>2.4300000000000002</v>
      </c>
      <c r="D21" s="156">
        <f>IF(ISNUMBER(VALUE(SUBSTITUTE(実質収支比率等に係る経年分析!H$49,"▲","-"))),ROUND(VALUE(SUBSTITUTE(実質収支比率等に係る経年分析!H$49,"▲","-")),2),NA())</f>
        <v>-0.9</v>
      </c>
      <c r="E21" s="156">
        <f>IF(ISNUMBER(VALUE(SUBSTITUTE(実質収支比率等に係る経年分析!I$49,"▲","-"))),ROUND(VALUE(SUBSTITUTE(実質収支比率等に係る経年分析!I$49,"▲","-")),2),NA())</f>
        <v>-0.85</v>
      </c>
      <c r="F21" s="156">
        <f>IF(ISNUMBER(VALUE(SUBSTITUTE(実質収支比率等に係る経年分析!J$49,"▲","-"))),ROUND(VALUE(SUBSTITUTE(実質収支比率等に係る経年分析!J$49,"▲","-")),2),NA())</f>
        <v>0.45</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0.2</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0.2</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0.33</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0.2</v>
      </c>
      <c r="J27" s="157" t="e">
        <f>IF(ROUND(VALUE(SUBSTITUTE(連結実質赤字比率に係る赤字・黒字の構成分析!J$43,"▲", "-")), 2) &lt; 0, ABS(ROUND(VALUE(SUBSTITUTE(連結実質赤字比率に係る赤字・黒字の構成分析!J$43,"▲", "-")), 2)), NA())</f>
        <v>#N/A</v>
      </c>
      <c r="K27" s="157">
        <f>IF(ROUND(VALUE(SUBSTITUTE(連結実質赤字比率に係る赤字・黒字の構成分析!J$43,"▲", "-")), 2) &gt;= 0, ABS(ROUND(VALUE(SUBSTITUTE(連結実質赤字比率に係る赤字・黒字の構成分析!J$43,"▲", "-")), 2)), NA())</f>
        <v>0.27</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str">
        <f>IF(連結実質赤字比率に係る赤字・黒字の構成分析!C$41="",NA(),連結実質赤字比率に係る赤字・黒字の構成分析!C$41)</f>
        <v>国民健康保険事業特別会計（診療施設勘定）</v>
      </c>
      <c r="B29" s="157" t="e">
        <f>IF(ROUND(VALUE(SUBSTITUTE(連結実質赤字比率に係る赤字・黒字の構成分析!F$41,"▲", "-")), 2) &lt; 0, ABS(ROUND(VALUE(SUBSTITUTE(連結実質赤字比率に係る赤字・黒字の構成分析!F$41,"▲", "-")), 2)), NA())</f>
        <v>#N/A</v>
      </c>
      <c r="C29" s="157">
        <f>IF(ROUND(VALUE(SUBSTITUTE(連結実質赤字比率に係る赤字・黒字の構成分析!F$41,"▲", "-")), 2) &gt;= 0, ABS(ROUND(VALUE(SUBSTITUTE(連結実質赤字比率に係る赤字・黒字の構成分析!F$41,"▲", "-")), 2)), NA())</f>
        <v>0.05</v>
      </c>
      <c r="D29" s="157" t="e">
        <f>IF(ROUND(VALUE(SUBSTITUTE(連結実質赤字比率に係る赤字・黒字の構成分析!G$41,"▲", "-")), 2) &lt; 0, ABS(ROUND(VALUE(SUBSTITUTE(連結実質赤字比率に係る赤字・黒字の構成分析!G$41,"▲", "-")), 2)), NA())</f>
        <v>#N/A</v>
      </c>
      <c r="E29" s="157">
        <f>IF(ROUND(VALUE(SUBSTITUTE(連結実質赤字比率に係る赤字・黒字の構成分析!G$41,"▲", "-")), 2) &gt;= 0, ABS(ROUND(VALUE(SUBSTITUTE(連結実質赤字比率に係る赤字・黒字の構成分析!G$41,"▲", "-")), 2)), NA())</f>
        <v>0.08</v>
      </c>
      <c r="F29" s="157" t="e">
        <f>IF(ROUND(VALUE(SUBSTITUTE(連結実質赤字比率に係る赤字・黒字の構成分析!H$41,"▲", "-")), 2) &lt; 0, ABS(ROUND(VALUE(SUBSTITUTE(連結実質赤字比率に係る赤字・黒字の構成分析!H$41,"▲", "-")), 2)), NA())</f>
        <v>#N/A</v>
      </c>
      <c r="G29" s="157">
        <f>IF(ROUND(VALUE(SUBSTITUTE(連結実質赤字比率に係る赤字・黒字の構成分析!H$41,"▲", "-")), 2) &gt;= 0, ABS(ROUND(VALUE(SUBSTITUTE(連結実質赤字比率に係る赤字・黒字の構成分析!H$41,"▲", "-")), 2)), NA())</f>
        <v>0.14000000000000001</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0.16</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0.23</v>
      </c>
    </row>
    <row r="30" spans="1:11" x14ac:dyDescent="0.2">
      <c r="A30" s="157" t="str">
        <f>IF(連結実質赤字比率に係る赤字・黒字の構成分析!C$40="",NA(),連結実質赤字比率に係る赤字・黒字の構成分析!C$40)</f>
        <v>国民健康保険事業特別会計（事業勘定）</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0.71</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0.79</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0.76</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0.55000000000000004</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0.48</v>
      </c>
    </row>
    <row r="31" spans="1:11" x14ac:dyDescent="0.2">
      <c r="A31" s="157" t="str">
        <f>IF(連結実質赤字比率に係る赤字・黒字の構成分析!C$39="",NA(),連結実質赤字比率に係る赤字・黒字の構成分析!C$39)</f>
        <v>介護保険特別会計（保険事業勘定）</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0.73</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1.1299999999999999</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1.49</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1.1100000000000001</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0.86</v>
      </c>
    </row>
    <row r="32" spans="1:11" x14ac:dyDescent="0.2">
      <c r="A32" s="157" t="str">
        <f>IF(連結実質赤字比率に係る赤字・黒字の構成分析!C$38="",NA(),連結実質赤字比率に係る赤字・黒字の構成分析!C$38)</f>
        <v>下呂温泉合掌村事業会計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0.09</v>
      </c>
      <c r="D32" s="157">
        <f>IF(ROUND(VALUE(SUBSTITUTE(連結実質赤字比率に係る赤字・黒字の構成分析!G$38,"▲", "-")), 2) &lt; 0, ABS(ROUND(VALUE(SUBSTITUTE(連結実質赤字比率に係る赤字・黒字の構成分析!G$38,"▲", "-")), 2)), NA())</f>
        <v>0.04</v>
      </c>
      <c r="E32" s="157" t="e">
        <f>IF(ROUND(VALUE(SUBSTITUTE(連結実質赤字比率に係る赤字・黒字の構成分析!G$38,"▲", "-")), 2) &gt;= 0, ABS(ROUND(VALUE(SUBSTITUTE(連結実質赤字比率に係る赤字・黒字の構成分析!G$38,"▲", "-")), 2)), NA())</f>
        <v>#N/A</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0.27</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0.85</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1.1000000000000001</v>
      </c>
    </row>
    <row r="33" spans="1:16" x14ac:dyDescent="0.2">
      <c r="A33" s="157" t="str">
        <f>IF(連結実質赤字比率に係る赤字・黒字の構成分析!C$37="",NA(),連結実質赤字比率に係る赤字・黒字の構成分析!C$37)</f>
        <v>下水道事業会計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0.5</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1.32</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2.02</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2.11</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2.73</v>
      </c>
    </row>
    <row r="34" spans="1:16" x14ac:dyDescent="0.2">
      <c r="A34" s="157" t="str">
        <f>IF(連結実質赤字比率に係る赤字・黒字の構成分析!C$36="",NA(),連結実質赤字比率に係る赤字・黒字の構成分析!C$36)</f>
        <v>水道事業会計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7.82</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7.03</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7.11</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6.15</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4.8</v>
      </c>
    </row>
    <row r="35" spans="1:16" x14ac:dyDescent="0.2">
      <c r="A35" s="157" t="str">
        <f>IF(連結実質赤字比率に係る赤字・黒字の構成分析!C$35="",NA(),連結実質赤字比率に係る赤字・黒字の構成分析!C$35)</f>
        <v>一般会計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8.8699999999999992</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8.89</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9.99</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7.56</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7.18</v>
      </c>
    </row>
    <row r="36" spans="1:16" x14ac:dyDescent="0.2">
      <c r="A36" s="157" t="str">
        <f>IF(連結実質赤字比率に係る赤字・黒字の構成分析!C$34="",NA(),連結実質赤字比率に係る赤字・黒字の構成分析!C$34)</f>
        <v>金山病院事業会計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0</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0</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0</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0</v>
      </c>
      <c r="J36" s="157">
        <f>IF(ROUND(VALUE(SUBSTITUTE(連結実質赤字比率に係る赤字・黒字の構成分析!J$34,"▲", "-")), 2) &lt; 0, ABS(ROUND(VALUE(SUBSTITUTE(連結実質赤字比率に係る赤字・黒字の構成分析!J$34,"▲", "-")), 2)), NA())</f>
        <v>0.08</v>
      </c>
      <c r="K36" s="157" t="e">
        <f>IF(ROUND(VALUE(SUBSTITUTE(連結実質赤字比率に係る赤字・黒字の構成分析!J$34,"▲", "-")), 2) &gt;= 0, ABS(ROUND(VALUE(SUBSTITUTE(連結実質赤字比率に係る赤字・黒字の構成分析!J$34,"▲", "-")), 2)), NA())</f>
        <v>#N/A</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3264</v>
      </c>
      <c r="E42" s="158"/>
      <c r="F42" s="158"/>
      <c r="G42" s="158">
        <f>'実質公債費比率（分子）の構造'!L$52</f>
        <v>3151</v>
      </c>
      <c r="H42" s="158"/>
      <c r="I42" s="158"/>
      <c r="J42" s="158">
        <f>'実質公債費比率（分子）の構造'!M$52</f>
        <v>2908</v>
      </c>
      <c r="K42" s="158"/>
      <c r="L42" s="158"/>
      <c r="M42" s="158">
        <f>'実質公債費比率（分子）の構造'!N$52</f>
        <v>2692</v>
      </c>
      <c r="N42" s="158"/>
      <c r="O42" s="158"/>
      <c r="P42" s="158">
        <f>'実質公債費比率（分子）の構造'!O$52</f>
        <v>2490</v>
      </c>
    </row>
    <row r="43" spans="1:16" x14ac:dyDescent="0.2">
      <c r="A43" s="158" t="s">
        <v>16</v>
      </c>
      <c r="B43" s="158">
        <f>'実質公債費比率（分子）の構造'!K$51</f>
        <v>0</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17</v>
      </c>
      <c r="C44" s="158"/>
      <c r="D44" s="158"/>
      <c r="E44" s="158">
        <f>'実質公債費比率（分子）の構造'!L$50</f>
        <v>16</v>
      </c>
      <c r="F44" s="158"/>
      <c r="G44" s="158"/>
      <c r="H44" s="158">
        <f>'実質公債費比率（分子）の構造'!M$50</f>
        <v>8</v>
      </c>
      <c r="I44" s="158"/>
      <c r="J44" s="158"/>
      <c r="K44" s="158">
        <f>'実質公債費比率（分子）の構造'!N$50</f>
        <v>8</v>
      </c>
      <c r="L44" s="158"/>
      <c r="M44" s="158"/>
      <c r="N44" s="158">
        <f>'実質公債費比率（分子）の構造'!O$50</f>
        <v>8</v>
      </c>
      <c r="O44" s="158"/>
      <c r="P44" s="158"/>
    </row>
    <row r="45" spans="1:16" x14ac:dyDescent="0.2">
      <c r="A45" s="158" t="s">
        <v>63</v>
      </c>
      <c r="B45" s="158" t="str">
        <f>'実質公債費比率（分子）の構造'!K$49</f>
        <v>-</v>
      </c>
      <c r="C45" s="158"/>
      <c r="D45" s="158"/>
      <c r="E45" s="158" t="str">
        <f>'実質公債費比率（分子）の構造'!L$49</f>
        <v>-</v>
      </c>
      <c r="F45" s="158"/>
      <c r="G45" s="158"/>
      <c r="H45" s="158" t="str">
        <f>'実質公債費比率（分子）の構造'!M$49</f>
        <v>-</v>
      </c>
      <c r="I45" s="158"/>
      <c r="J45" s="158"/>
      <c r="K45" s="158" t="str">
        <f>'実質公債費比率（分子）の構造'!N$49</f>
        <v>-</v>
      </c>
      <c r="L45" s="158"/>
      <c r="M45" s="158"/>
      <c r="N45" s="158" t="str">
        <f>'実質公債費比率（分子）の構造'!O$49</f>
        <v>-</v>
      </c>
      <c r="O45" s="158"/>
      <c r="P45" s="158"/>
    </row>
    <row r="46" spans="1:16" x14ac:dyDescent="0.2">
      <c r="A46" s="158" t="s">
        <v>64</v>
      </c>
      <c r="B46" s="158">
        <f>'実質公債費比率（分子）の構造'!K$48</f>
        <v>1666</v>
      </c>
      <c r="C46" s="158"/>
      <c r="D46" s="158"/>
      <c r="E46" s="158">
        <f>'実質公債費比率（分子）の構造'!L$48</f>
        <v>1582</v>
      </c>
      <c r="F46" s="158"/>
      <c r="G46" s="158"/>
      <c r="H46" s="158">
        <f>'実質公債費比率（分子）の構造'!M$48</f>
        <v>1620</v>
      </c>
      <c r="I46" s="158"/>
      <c r="J46" s="158"/>
      <c r="K46" s="158">
        <f>'実質公債費比率（分子）の構造'!N$48</f>
        <v>1319</v>
      </c>
      <c r="L46" s="158"/>
      <c r="M46" s="158"/>
      <c r="N46" s="158">
        <f>'実質公債費比率（分子）の構造'!O$48</f>
        <v>1139</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2874</v>
      </c>
      <c r="C49" s="158"/>
      <c r="D49" s="158"/>
      <c r="E49" s="158">
        <f>'実質公債費比率（分子）の構造'!L$45</f>
        <v>2752</v>
      </c>
      <c r="F49" s="158"/>
      <c r="G49" s="158"/>
      <c r="H49" s="158">
        <f>'実質公債費比率（分子）の構造'!M$45</f>
        <v>2607</v>
      </c>
      <c r="I49" s="158"/>
      <c r="J49" s="158"/>
      <c r="K49" s="158">
        <f>'実質公債費比率（分子）の構造'!N$45</f>
        <v>2497</v>
      </c>
      <c r="L49" s="158"/>
      <c r="M49" s="158"/>
      <c r="N49" s="158">
        <f>'実質公債費比率（分子）の構造'!O$45</f>
        <v>2445</v>
      </c>
      <c r="O49" s="158"/>
      <c r="P49" s="158"/>
    </row>
    <row r="50" spans="1:16" x14ac:dyDescent="0.2">
      <c r="A50" s="158" t="s">
        <v>67</v>
      </c>
      <c r="B50" s="158" t="e">
        <f>NA()</f>
        <v>#N/A</v>
      </c>
      <c r="C50" s="158">
        <f>IF(ISNUMBER('実質公債費比率（分子）の構造'!K$53),'実質公債費比率（分子）の構造'!K$53,NA())</f>
        <v>1293</v>
      </c>
      <c r="D50" s="158" t="e">
        <f>NA()</f>
        <v>#N/A</v>
      </c>
      <c r="E50" s="158" t="e">
        <f>NA()</f>
        <v>#N/A</v>
      </c>
      <c r="F50" s="158">
        <f>IF(ISNUMBER('実質公債費比率（分子）の構造'!L$53),'実質公債費比率（分子）の構造'!L$53,NA())</f>
        <v>1199</v>
      </c>
      <c r="G50" s="158" t="e">
        <f>NA()</f>
        <v>#N/A</v>
      </c>
      <c r="H50" s="158" t="e">
        <f>NA()</f>
        <v>#N/A</v>
      </c>
      <c r="I50" s="158">
        <f>IF(ISNUMBER('実質公債費比率（分子）の構造'!M$53),'実質公債費比率（分子）の構造'!M$53,NA())</f>
        <v>1327</v>
      </c>
      <c r="J50" s="158" t="e">
        <f>NA()</f>
        <v>#N/A</v>
      </c>
      <c r="K50" s="158" t="e">
        <f>NA()</f>
        <v>#N/A</v>
      </c>
      <c r="L50" s="158">
        <f>IF(ISNUMBER('実質公債費比率（分子）の構造'!N$53),'実質公債費比率（分子）の構造'!N$53,NA())</f>
        <v>1132</v>
      </c>
      <c r="M50" s="158" t="e">
        <f>NA()</f>
        <v>#N/A</v>
      </c>
      <c r="N50" s="158" t="e">
        <f>NA()</f>
        <v>#N/A</v>
      </c>
      <c r="O50" s="158">
        <f>IF(ISNUMBER('実質公債費比率（分子）の構造'!O$53),'実質公債費比率（分子）の構造'!O$53,NA())</f>
        <v>1102</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25901</v>
      </c>
      <c r="E56" s="157"/>
      <c r="F56" s="157"/>
      <c r="G56" s="157">
        <f>'将来負担比率（分子）の構造'!J$52</f>
        <v>25724</v>
      </c>
      <c r="H56" s="157"/>
      <c r="I56" s="157"/>
      <c r="J56" s="157">
        <f>'将来負担比率（分子）の構造'!K$52</f>
        <v>24846</v>
      </c>
      <c r="K56" s="157"/>
      <c r="L56" s="157"/>
      <c r="M56" s="157">
        <f>'将来負担比率（分子）の構造'!L$52</f>
        <v>23735</v>
      </c>
      <c r="N56" s="157"/>
      <c r="O56" s="157"/>
      <c r="P56" s="157">
        <f>'将来負担比率（分子）の構造'!M$52</f>
        <v>22787</v>
      </c>
    </row>
    <row r="57" spans="1:16" x14ac:dyDescent="0.2">
      <c r="A57" s="157" t="s">
        <v>42</v>
      </c>
      <c r="B57" s="157"/>
      <c r="C57" s="157"/>
      <c r="D57" s="157">
        <f>'将来負担比率（分子）の構造'!I$51</f>
        <v>127</v>
      </c>
      <c r="E57" s="157"/>
      <c r="F57" s="157"/>
      <c r="G57" s="157">
        <f>'将来負担比率（分子）の構造'!J$51</f>
        <v>85</v>
      </c>
      <c r="H57" s="157"/>
      <c r="I57" s="157"/>
      <c r="J57" s="157">
        <f>'将来負担比率（分子）の構造'!K$51</f>
        <v>53</v>
      </c>
      <c r="K57" s="157"/>
      <c r="L57" s="157"/>
      <c r="M57" s="157">
        <f>'将来負担比率（分子）の構造'!L$51</f>
        <v>34</v>
      </c>
      <c r="N57" s="157"/>
      <c r="O57" s="157"/>
      <c r="P57" s="157">
        <f>'将来負担比率（分子）の構造'!M$51</f>
        <v>15</v>
      </c>
    </row>
    <row r="58" spans="1:16" x14ac:dyDescent="0.2">
      <c r="A58" s="157" t="s">
        <v>41</v>
      </c>
      <c r="B58" s="157"/>
      <c r="C58" s="157"/>
      <c r="D58" s="157">
        <f>'将来負担比率（分子）の構造'!I$50</f>
        <v>10360</v>
      </c>
      <c r="E58" s="157"/>
      <c r="F58" s="157"/>
      <c r="G58" s="157">
        <f>'将来負担比率（分子）の構造'!J$50</f>
        <v>10767</v>
      </c>
      <c r="H58" s="157"/>
      <c r="I58" s="157"/>
      <c r="J58" s="157">
        <f>'将来負担比率（分子）の構造'!K$50</f>
        <v>10560</v>
      </c>
      <c r="K58" s="157"/>
      <c r="L58" s="157"/>
      <c r="M58" s="157">
        <f>'将来負担比率（分子）の構造'!L$50</f>
        <v>11389</v>
      </c>
      <c r="N58" s="157"/>
      <c r="O58" s="157"/>
      <c r="P58" s="157">
        <f>'将来負担比率（分子）の構造'!M$50</f>
        <v>11565</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3976</v>
      </c>
      <c r="C62" s="157"/>
      <c r="D62" s="157"/>
      <c r="E62" s="157">
        <f>'将来負担比率（分子）の構造'!J$45</f>
        <v>3783</v>
      </c>
      <c r="F62" s="157"/>
      <c r="G62" s="157"/>
      <c r="H62" s="157">
        <f>'将来負担比率（分子）の構造'!K$45</f>
        <v>3597</v>
      </c>
      <c r="I62" s="157"/>
      <c r="J62" s="157"/>
      <c r="K62" s="157">
        <f>'将来負担比率（分子）の構造'!L$45</f>
        <v>3996</v>
      </c>
      <c r="L62" s="157"/>
      <c r="M62" s="157"/>
      <c r="N62" s="157">
        <f>'将来負担比率（分子）の構造'!M$45</f>
        <v>4104</v>
      </c>
      <c r="O62" s="157"/>
      <c r="P62" s="157"/>
    </row>
    <row r="63" spans="1:16" x14ac:dyDescent="0.2">
      <c r="A63" s="157" t="s">
        <v>34</v>
      </c>
      <c r="B63" s="157" t="str">
        <f>'将来負担比率（分子）の構造'!I$44</f>
        <v>-</v>
      </c>
      <c r="C63" s="157"/>
      <c r="D63" s="157"/>
      <c r="E63" s="157" t="str">
        <f>'将来負担比率（分子）の構造'!J$44</f>
        <v>-</v>
      </c>
      <c r="F63" s="157"/>
      <c r="G63" s="157"/>
      <c r="H63" s="157" t="str">
        <f>'将来負担比率（分子）の構造'!K$44</f>
        <v>-</v>
      </c>
      <c r="I63" s="157"/>
      <c r="J63" s="157"/>
      <c r="K63" s="157" t="str">
        <f>'将来負担比率（分子）の構造'!L$44</f>
        <v>-</v>
      </c>
      <c r="L63" s="157"/>
      <c r="M63" s="157"/>
      <c r="N63" s="157" t="str">
        <f>'将来負担比率（分子）の構造'!M$44</f>
        <v>-</v>
      </c>
      <c r="O63" s="157"/>
      <c r="P63" s="157"/>
    </row>
    <row r="64" spans="1:16" x14ac:dyDescent="0.2">
      <c r="A64" s="157" t="s">
        <v>33</v>
      </c>
      <c r="B64" s="157">
        <f>'将来負担比率（分子）の構造'!I$43</f>
        <v>13146</v>
      </c>
      <c r="C64" s="157"/>
      <c r="D64" s="157"/>
      <c r="E64" s="157">
        <f>'将来負担比率（分子）の構造'!J$43</f>
        <v>11725</v>
      </c>
      <c r="F64" s="157"/>
      <c r="G64" s="157"/>
      <c r="H64" s="157">
        <f>'将来負担比率（分子）の構造'!K$43</f>
        <v>10599</v>
      </c>
      <c r="I64" s="157"/>
      <c r="J64" s="157"/>
      <c r="K64" s="157">
        <f>'将来負担比率（分子）の構造'!L$43</f>
        <v>9316</v>
      </c>
      <c r="L64" s="157"/>
      <c r="M64" s="157"/>
      <c r="N64" s="157">
        <f>'将来負担比率（分子）の構造'!M$43</f>
        <v>8312</v>
      </c>
      <c r="O64" s="157"/>
      <c r="P64" s="157"/>
    </row>
    <row r="65" spans="1:16" x14ac:dyDescent="0.2">
      <c r="A65" s="157" t="s">
        <v>32</v>
      </c>
      <c r="B65" s="157">
        <f>'将来負担比率（分子）の構造'!I$42</f>
        <v>63</v>
      </c>
      <c r="C65" s="157"/>
      <c r="D65" s="157"/>
      <c r="E65" s="157">
        <f>'将来負担比率（分子）の構造'!J$42</f>
        <v>47</v>
      </c>
      <c r="F65" s="157"/>
      <c r="G65" s="157"/>
      <c r="H65" s="157">
        <f>'将来負担比率（分子）の構造'!K$42</f>
        <v>39</v>
      </c>
      <c r="I65" s="157"/>
      <c r="J65" s="157"/>
      <c r="K65" s="157">
        <f>'将来負担比率（分子）の構造'!L$42</f>
        <v>31</v>
      </c>
      <c r="L65" s="157"/>
      <c r="M65" s="157"/>
      <c r="N65" s="157">
        <f>'将来負担比率（分子）の構造'!M$42</f>
        <v>23</v>
      </c>
      <c r="O65" s="157"/>
      <c r="P65" s="157"/>
    </row>
    <row r="66" spans="1:16" x14ac:dyDescent="0.2">
      <c r="A66" s="157" t="s">
        <v>31</v>
      </c>
      <c r="B66" s="157">
        <f>'将来負担比率（分子）の構造'!I$41</f>
        <v>21003</v>
      </c>
      <c r="C66" s="157"/>
      <c r="D66" s="157"/>
      <c r="E66" s="157">
        <f>'将来負担比率（分子）の構造'!J$41</f>
        <v>22168</v>
      </c>
      <c r="F66" s="157"/>
      <c r="G66" s="157"/>
      <c r="H66" s="157">
        <f>'将来負担比率（分子）の構造'!K$41</f>
        <v>22299</v>
      </c>
      <c r="I66" s="157"/>
      <c r="J66" s="157"/>
      <c r="K66" s="157">
        <f>'将来負担比率（分子）の構造'!L$41</f>
        <v>22026</v>
      </c>
      <c r="L66" s="157"/>
      <c r="M66" s="157"/>
      <c r="N66" s="157">
        <f>'将来負担比率（分子）の構造'!M$41</f>
        <v>21861</v>
      </c>
      <c r="O66" s="157"/>
      <c r="P66" s="157"/>
    </row>
    <row r="67" spans="1:16" x14ac:dyDescent="0.2">
      <c r="A67" s="157" t="s">
        <v>71</v>
      </c>
      <c r="B67" s="157" t="e">
        <f>NA()</f>
        <v>#N/A</v>
      </c>
      <c r="C67" s="157">
        <f>IF(ISNUMBER('将来負担比率（分子）の構造'!I$53), IF('将来負担比率（分子）の構造'!I$53 &lt; 0, 0, '将来負担比率（分子）の構造'!I$53), NA())</f>
        <v>1800</v>
      </c>
      <c r="D67" s="157" t="e">
        <f>NA()</f>
        <v>#N/A</v>
      </c>
      <c r="E67" s="157" t="e">
        <f>NA()</f>
        <v>#N/A</v>
      </c>
      <c r="F67" s="157">
        <f>IF(ISNUMBER('将来負担比率（分子）の構造'!J$53), IF('将来負担比率（分子）の構造'!J$53 &lt; 0, 0, '将来負担比率（分子）の構造'!J$53), NA())</f>
        <v>1147</v>
      </c>
      <c r="G67" s="157" t="e">
        <f>NA()</f>
        <v>#N/A</v>
      </c>
      <c r="H67" s="157" t="e">
        <f>NA()</f>
        <v>#N/A</v>
      </c>
      <c r="I67" s="157">
        <f>IF(ISNUMBER('将来負担比率（分子）の構造'!K$53), IF('将来負担比率（分子）の構造'!K$53 &lt; 0, 0, '将来負担比率（分子）の構造'!K$53), NA())</f>
        <v>1074</v>
      </c>
      <c r="J67" s="157" t="e">
        <f>NA()</f>
        <v>#N/A</v>
      </c>
      <c r="K67" s="157" t="e">
        <f>NA()</f>
        <v>#N/A</v>
      </c>
      <c r="L67" s="157">
        <f>IF(ISNUMBER('将来負担比率（分子）の構造'!L$53), IF('将来負担比率（分子）の構造'!L$53 &lt; 0, 0, '将来負担比率（分子）の構造'!L$53), NA())</f>
        <v>211</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4563</v>
      </c>
      <c r="C72" s="161">
        <f>基金残高に係る経年分析!G55</f>
        <v>4791</v>
      </c>
      <c r="D72" s="161">
        <f>基金残高に係る経年分析!H55</f>
        <v>4905</v>
      </c>
    </row>
    <row r="73" spans="1:16" x14ac:dyDescent="0.2">
      <c r="A73" s="160" t="s">
        <v>74</v>
      </c>
      <c r="B73" s="161">
        <f>基金残高に係る経年分析!F56</f>
        <v>851</v>
      </c>
      <c r="C73" s="161">
        <f>基金残高に係る経年分析!G56</f>
        <v>851</v>
      </c>
      <c r="D73" s="161">
        <f>基金残高に係る経年分析!H56</f>
        <v>852</v>
      </c>
    </row>
    <row r="74" spans="1:16" x14ac:dyDescent="0.2">
      <c r="A74" s="160" t="s">
        <v>75</v>
      </c>
      <c r="B74" s="161">
        <f>基金残高に係る経年分析!F57</f>
        <v>5923</v>
      </c>
      <c r="C74" s="161">
        <f>基金残高に係る経年分析!G57</f>
        <v>7510</v>
      </c>
      <c r="D74" s="161">
        <f>基金残高に係る経年分析!H57</f>
        <v>7570</v>
      </c>
    </row>
  </sheetData>
  <sheetProtection algorithmName="SHA-512" hashValue="7r+LS9xz7S0gO8Ff7PCxjico782ywexDjJ47ZOPKD5Y0FhmwQ/JH5khaIfBjrb4WJhL6T5fSdWR9qw0LfrGbMw==" saltValue="TxZus0MiXFlen4Kiv/Isww=="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30" t="s">
        <v>203</v>
      </c>
      <c r="DI1" s="731"/>
      <c r="DJ1" s="731"/>
      <c r="DK1" s="731"/>
      <c r="DL1" s="731"/>
      <c r="DM1" s="731"/>
      <c r="DN1" s="732"/>
      <c r="DO1" s="196"/>
      <c r="DP1" s="730" t="s">
        <v>204</v>
      </c>
      <c r="DQ1" s="731"/>
      <c r="DR1" s="731"/>
      <c r="DS1" s="731"/>
      <c r="DT1" s="731"/>
      <c r="DU1" s="731"/>
      <c r="DV1" s="731"/>
      <c r="DW1" s="731"/>
      <c r="DX1" s="731"/>
      <c r="DY1" s="731"/>
      <c r="DZ1" s="731"/>
      <c r="EA1" s="731"/>
      <c r="EB1" s="731"/>
      <c r="EC1" s="732"/>
      <c r="ED1" s="195"/>
      <c r="EE1" s="195"/>
      <c r="EF1" s="195"/>
      <c r="EG1" s="195"/>
      <c r="EH1" s="195"/>
      <c r="EI1" s="195"/>
      <c r="EJ1" s="195"/>
      <c r="EK1" s="195"/>
      <c r="EL1" s="195"/>
      <c r="EM1" s="195"/>
    </row>
    <row r="2" spans="2:143" ht="22.5" customHeight="1" x14ac:dyDescent="0.2">
      <c r="B2" s="197" t="s">
        <v>205</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686" t="s">
        <v>206</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207</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208</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209</v>
      </c>
      <c r="S4" s="687"/>
      <c r="T4" s="687"/>
      <c r="U4" s="687"/>
      <c r="V4" s="687"/>
      <c r="W4" s="687"/>
      <c r="X4" s="687"/>
      <c r="Y4" s="688"/>
      <c r="Z4" s="686" t="s">
        <v>210</v>
      </c>
      <c r="AA4" s="687"/>
      <c r="AB4" s="687"/>
      <c r="AC4" s="688"/>
      <c r="AD4" s="686" t="s">
        <v>211</v>
      </c>
      <c r="AE4" s="687"/>
      <c r="AF4" s="687"/>
      <c r="AG4" s="687"/>
      <c r="AH4" s="687"/>
      <c r="AI4" s="687"/>
      <c r="AJ4" s="687"/>
      <c r="AK4" s="688"/>
      <c r="AL4" s="686" t="s">
        <v>210</v>
      </c>
      <c r="AM4" s="687"/>
      <c r="AN4" s="687"/>
      <c r="AO4" s="688"/>
      <c r="AP4" s="733" t="s">
        <v>212</v>
      </c>
      <c r="AQ4" s="733"/>
      <c r="AR4" s="733"/>
      <c r="AS4" s="733"/>
      <c r="AT4" s="733"/>
      <c r="AU4" s="733"/>
      <c r="AV4" s="733"/>
      <c r="AW4" s="733"/>
      <c r="AX4" s="733"/>
      <c r="AY4" s="733"/>
      <c r="AZ4" s="733"/>
      <c r="BA4" s="733"/>
      <c r="BB4" s="733"/>
      <c r="BC4" s="733"/>
      <c r="BD4" s="733"/>
      <c r="BE4" s="733"/>
      <c r="BF4" s="733"/>
      <c r="BG4" s="733" t="s">
        <v>213</v>
      </c>
      <c r="BH4" s="733"/>
      <c r="BI4" s="733"/>
      <c r="BJ4" s="733"/>
      <c r="BK4" s="733"/>
      <c r="BL4" s="733"/>
      <c r="BM4" s="733"/>
      <c r="BN4" s="733"/>
      <c r="BO4" s="733" t="s">
        <v>210</v>
      </c>
      <c r="BP4" s="733"/>
      <c r="BQ4" s="733"/>
      <c r="BR4" s="733"/>
      <c r="BS4" s="733" t="s">
        <v>214</v>
      </c>
      <c r="BT4" s="733"/>
      <c r="BU4" s="733"/>
      <c r="BV4" s="733"/>
      <c r="BW4" s="733"/>
      <c r="BX4" s="733"/>
      <c r="BY4" s="733"/>
      <c r="BZ4" s="733"/>
      <c r="CA4" s="733"/>
      <c r="CB4" s="733"/>
      <c r="CD4" s="686" t="s">
        <v>215</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216</v>
      </c>
      <c r="C5" s="693"/>
      <c r="D5" s="693"/>
      <c r="E5" s="693"/>
      <c r="F5" s="693"/>
      <c r="G5" s="693"/>
      <c r="H5" s="693"/>
      <c r="I5" s="693"/>
      <c r="J5" s="693"/>
      <c r="K5" s="693"/>
      <c r="L5" s="693"/>
      <c r="M5" s="693"/>
      <c r="N5" s="693"/>
      <c r="O5" s="693"/>
      <c r="P5" s="693"/>
      <c r="Q5" s="694"/>
      <c r="R5" s="689">
        <v>4411165</v>
      </c>
      <c r="S5" s="690"/>
      <c r="T5" s="690"/>
      <c r="U5" s="690"/>
      <c r="V5" s="690"/>
      <c r="W5" s="690"/>
      <c r="X5" s="690"/>
      <c r="Y5" s="715"/>
      <c r="Z5" s="728">
        <v>16.399999999999999</v>
      </c>
      <c r="AA5" s="728"/>
      <c r="AB5" s="728"/>
      <c r="AC5" s="728"/>
      <c r="AD5" s="729">
        <v>4411165</v>
      </c>
      <c r="AE5" s="729"/>
      <c r="AF5" s="729"/>
      <c r="AG5" s="729"/>
      <c r="AH5" s="729"/>
      <c r="AI5" s="729"/>
      <c r="AJ5" s="729"/>
      <c r="AK5" s="729"/>
      <c r="AL5" s="716">
        <v>31</v>
      </c>
      <c r="AM5" s="698"/>
      <c r="AN5" s="698"/>
      <c r="AO5" s="717"/>
      <c r="AP5" s="692" t="s">
        <v>217</v>
      </c>
      <c r="AQ5" s="693"/>
      <c r="AR5" s="693"/>
      <c r="AS5" s="693"/>
      <c r="AT5" s="693"/>
      <c r="AU5" s="693"/>
      <c r="AV5" s="693"/>
      <c r="AW5" s="693"/>
      <c r="AX5" s="693"/>
      <c r="AY5" s="693"/>
      <c r="AZ5" s="693"/>
      <c r="BA5" s="693"/>
      <c r="BB5" s="693"/>
      <c r="BC5" s="693"/>
      <c r="BD5" s="693"/>
      <c r="BE5" s="693"/>
      <c r="BF5" s="694"/>
      <c r="BG5" s="634">
        <v>4257616</v>
      </c>
      <c r="BH5" s="635"/>
      <c r="BI5" s="635"/>
      <c r="BJ5" s="635"/>
      <c r="BK5" s="635"/>
      <c r="BL5" s="635"/>
      <c r="BM5" s="635"/>
      <c r="BN5" s="636"/>
      <c r="BO5" s="672">
        <v>96.5</v>
      </c>
      <c r="BP5" s="672"/>
      <c r="BQ5" s="672"/>
      <c r="BR5" s="672"/>
      <c r="BS5" s="673">
        <v>310896</v>
      </c>
      <c r="BT5" s="673"/>
      <c r="BU5" s="673"/>
      <c r="BV5" s="673"/>
      <c r="BW5" s="673"/>
      <c r="BX5" s="673"/>
      <c r="BY5" s="673"/>
      <c r="BZ5" s="673"/>
      <c r="CA5" s="673"/>
      <c r="CB5" s="713"/>
      <c r="CD5" s="686" t="s">
        <v>212</v>
      </c>
      <c r="CE5" s="687"/>
      <c r="CF5" s="687"/>
      <c r="CG5" s="687"/>
      <c r="CH5" s="687"/>
      <c r="CI5" s="687"/>
      <c r="CJ5" s="687"/>
      <c r="CK5" s="687"/>
      <c r="CL5" s="687"/>
      <c r="CM5" s="687"/>
      <c r="CN5" s="687"/>
      <c r="CO5" s="687"/>
      <c r="CP5" s="687"/>
      <c r="CQ5" s="688"/>
      <c r="CR5" s="686" t="s">
        <v>218</v>
      </c>
      <c r="CS5" s="687"/>
      <c r="CT5" s="687"/>
      <c r="CU5" s="687"/>
      <c r="CV5" s="687"/>
      <c r="CW5" s="687"/>
      <c r="CX5" s="687"/>
      <c r="CY5" s="688"/>
      <c r="CZ5" s="686" t="s">
        <v>210</v>
      </c>
      <c r="DA5" s="687"/>
      <c r="DB5" s="687"/>
      <c r="DC5" s="688"/>
      <c r="DD5" s="686" t="s">
        <v>219</v>
      </c>
      <c r="DE5" s="687"/>
      <c r="DF5" s="687"/>
      <c r="DG5" s="687"/>
      <c r="DH5" s="687"/>
      <c r="DI5" s="687"/>
      <c r="DJ5" s="687"/>
      <c r="DK5" s="687"/>
      <c r="DL5" s="687"/>
      <c r="DM5" s="687"/>
      <c r="DN5" s="687"/>
      <c r="DO5" s="687"/>
      <c r="DP5" s="688"/>
      <c r="DQ5" s="686" t="s">
        <v>220</v>
      </c>
      <c r="DR5" s="687"/>
      <c r="DS5" s="687"/>
      <c r="DT5" s="687"/>
      <c r="DU5" s="687"/>
      <c r="DV5" s="687"/>
      <c r="DW5" s="687"/>
      <c r="DX5" s="687"/>
      <c r="DY5" s="687"/>
      <c r="DZ5" s="687"/>
      <c r="EA5" s="687"/>
      <c r="EB5" s="687"/>
      <c r="EC5" s="688"/>
    </row>
    <row r="6" spans="2:143" ht="11.25" customHeight="1" x14ac:dyDescent="0.2">
      <c r="B6" s="631" t="s">
        <v>221</v>
      </c>
      <c r="C6" s="632"/>
      <c r="D6" s="632"/>
      <c r="E6" s="632"/>
      <c r="F6" s="632"/>
      <c r="G6" s="632"/>
      <c r="H6" s="632"/>
      <c r="I6" s="632"/>
      <c r="J6" s="632"/>
      <c r="K6" s="632"/>
      <c r="L6" s="632"/>
      <c r="M6" s="632"/>
      <c r="N6" s="632"/>
      <c r="O6" s="632"/>
      <c r="P6" s="632"/>
      <c r="Q6" s="633"/>
      <c r="R6" s="634">
        <v>416140</v>
      </c>
      <c r="S6" s="635"/>
      <c r="T6" s="635"/>
      <c r="U6" s="635"/>
      <c r="V6" s="635"/>
      <c r="W6" s="635"/>
      <c r="X6" s="635"/>
      <c r="Y6" s="636"/>
      <c r="Z6" s="672">
        <v>1.5</v>
      </c>
      <c r="AA6" s="672"/>
      <c r="AB6" s="672"/>
      <c r="AC6" s="672"/>
      <c r="AD6" s="673">
        <v>416140</v>
      </c>
      <c r="AE6" s="673"/>
      <c r="AF6" s="673"/>
      <c r="AG6" s="673"/>
      <c r="AH6" s="673"/>
      <c r="AI6" s="673"/>
      <c r="AJ6" s="673"/>
      <c r="AK6" s="673"/>
      <c r="AL6" s="637">
        <v>2.9</v>
      </c>
      <c r="AM6" s="638"/>
      <c r="AN6" s="638"/>
      <c r="AO6" s="674"/>
      <c r="AP6" s="631" t="s">
        <v>222</v>
      </c>
      <c r="AQ6" s="632"/>
      <c r="AR6" s="632"/>
      <c r="AS6" s="632"/>
      <c r="AT6" s="632"/>
      <c r="AU6" s="632"/>
      <c r="AV6" s="632"/>
      <c r="AW6" s="632"/>
      <c r="AX6" s="632"/>
      <c r="AY6" s="632"/>
      <c r="AZ6" s="632"/>
      <c r="BA6" s="632"/>
      <c r="BB6" s="632"/>
      <c r="BC6" s="632"/>
      <c r="BD6" s="632"/>
      <c r="BE6" s="632"/>
      <c r="BF6" s="633"/>
      <c r="BG6" s="634">
        <v>4257616</v>
      </c>
      <c r="BH6" s="635"/>
      <c r="BI6" s="635"/>
      <c r="BJ6" s="635"/>
      <c r="BK6" s="635"/>
      <c r="BL6" s="635"/>
      <c r="BM6" s="635"/>
      <c r="BN6" s="636"/>
      <c r="BO6" s="672">
        <v>96.5</v>
      </c>
      <c r="BP6" s="672"/>
      <c r="BQ6" s="672"/>
      <c r="BR6" s="672"/>
      <c r="BS6" s="673">
        <v>310896</v>
      </c>
      <c r="BT6" s="673"/>
      <c r="BU6" s="673"/>
      <c r="BV6" s="673"/>
      <c r="BW6" s="673"/>
      <c r="BX6" s="673"/>
      <c r="BY6" s="673"/>
      <c r="BZ6" s="673"/>
      <c r="CA6" s="673"/>
      <c r="CB6" s="713"/>
      <c r="CD6" s="692" t="s">
        <v>223</v>
      </c>
      <c r="CE6" s="693"/>
      <c r="CF6" s="693"/>
      <c r="CG6" s="693"/>
      <c r="CH6" s="693"/>
      <c r="CI6" s="693"/>
      <c r="CJ6" s="693"/>
      <c r="CK6" s="693"/>
      <c r="CL6" s="693"/>
      <c r="CM6" s="693"/>
      <c r="CN6" s="693"/>
      <c r="CO6" s="693"/>
      <c r="CP6" s="693"/>
      <c r="CQ6" s="694"/>
      <c r="CR6" s="634">
        <v>127142</v>
      </c>
      <c r="CS6" s="635"/>
      <c r="CT6" s="635"/>
      <c r="CU6" s="635"/>
      <c r="CV6" s="635"/>
      <c r="CW6" s="635"/>
      <c r="CX6" s="635"/>
      <c r="CY6" s="636"/>
      <c r="CZ6" s="716">
        <v>0.5</v>
      </c>
      <c r="DA6" s="698"/>
      <c r="DB6" s="698"/>
      <c r="DC6" s="718"/>
      <c r="DD6" s="640" t="s">
        <v>122</v>
      </c>
      <c r="DE6" s="635"/>
      <c r="DF6" s="635"/>
      <c r="DG6" s="635"/>
      <c r="DH6" s="635"/>
      <c r="DI6" s="635"/>
      <c r="DJ6" s="635"/>
      <c r="DK6" s="635"/>
      <c r="DL6" s="635"/>
      <c r="DM6" s="635"/>
      <c r="DN6" s="635"/>
      <c r="DO6" s="635"/>
      <c r="DP6" s="636"/>
      <c r="DQ6" s="640">
        <v>127142</v>
      </c>
      <c r="DR6" s="635"/>
      <c r="DS6" s="635"/>
      <c r="DT6" s="635"/>
      <c r="DU6" s="635"/>
      <c r="DV6" s="635"/>
      <c r="DW6" s="635"/>
      <c r="DX6" s="635"/>
      <c r="DY6" s="635"/>
      <c r="DZ6" s="635"/>
      <c r="EA6" s="635"/>
      <c r="EB6" s="635"/>
      <c r="EC6" s="671"/>
    </row>
    <row r="7" spans="2:143" ht="11.25" customHeight="1" x14ac:dyDescent="0.2">
      <c r="B7" s="631" t="s">
        <v>224</v>
      </c>
      <c r="C7" s="632"/>
      <c r="D7" s="632"/>
      <c r="E7" s="632"/>
      <c r="F7" s="632"/>
      <c r="G7" s="632"/>
      <c r="H7" s="632"/>
      <c r="I7" s="632"/>
      <c r="J7" s="632"/>
      <c r="K7" s="632"/>
      <c r="L7" s="632"/>
      <c r="M7" s="632"/>
      <c r="N7" s="632"/>
      <c r="O7" s="632"/>
      <c r="P7" s="632"/>
      <c r="Q7" s="633"/>
      <c r="R7" s="634">
        <v>1522</v>
      </c>
      <c r="S7" s="635"/>
      <c r="T7" s="635"/>
      <c r="U7" s="635"/>
      <c r="V7" s="635"/>
      <c r="W7" s="635"/>
      <c r="X7" s="635"/>
      <c r="Y7" s="636"/>
      <c r="Z7" s="672">
        <v>0</v>
      </c>
      <c r="AA7" s="672"/>
      <c r="AB7" s="672"/>
      <c r="AC7" s="672"/>
      <c r="AD7" s="673">
        <v>1522</v>
      </c>
      <c r="AE7" s="673"/>
      <c r="AF7" s="673"/>
      <c r="AG7" s="673"/>
      <c r="AH7" s="673"/>
      <c r="AI7" s="673"/>
      <c r="AJ7" s="673"/>
      <c r="AK7" s="673"/>
      <c r="AL7" s="637">
        <v>0</v>
      </c>
      <c r="AM7" s="638"/>
      <c r="AN7" s="638"/>
      <c r="AO7" s="674"/>
      <c r="AP7" s="631" t="s">
        <v>225</v>
      </c>
      <c r="AQ7" s="632"/>
      <c r="AR7" s="632"/>
      <c r="AS7" s="632"/>
      <c r="AT7" s="632"/>
      <c r="AU7" s="632"/>
      <c r="AV7" s="632"/>
      <c r="AW7" s="632"/>
      <c r="AX7" s="632"/>
      <c r="AY7" s="632"/>
      <c r="AZ7" s="632"/>
      <c r="BA7" s="632"/>
      <c r="BB7" s="632"/>
      <c r="BC7" s="632"/>
      <c r="BD7" s="632"/>
      <c r="BE7" s="632"/>
      <c r="BF7" s="633"/>
      <c r="BG7" s="634">
        <v>1399724</v>
      </c>
      <c r="BH7" s="635"/>
      <c r="BI7" s="635"/>
      <c r="BJ7" s="635"/>
      <c r="BK7" s="635"/>
      <c r="BL7" s="635"/>
      <c r="BM7" s="635"/>
      <c r="BN7" s="636"/>
      <c r="BO7" s="672">
        <v>31.7</v>
      </c>
      <c r="BP7" s="672"/>
      <c r="BQ7" s="672"/>
      <c r="BR7" s="672"/>
      <c r="BS7" s="673" t="s">
        <v>122</v>
      </c>
      <c r="BT7" s="673"/>
      <c r="BU7" s="673"/>
      <c r="BV7" s="673"/>
      <c r="BW7" s="673"/>
      <c r="BX7" s="673"/>
      <c r="BY7" s="673"/>
      <c r="BZ7" s="673"/>
      <c r="CA7" s="673"/>
      <c r="CB7" s="713"/>
      <c r="CD7" s="631" t="s">
        <v>226</v>
      </c>
      <c r="CE7" s="632"/>
      <c r="CF7" s="632"/>
      <c r="CG7" s="632"/>
      <c r="CH7" s="632"/>
      <c r="CI7" s="632"/>
      <c r="CJ7" s="632"/>
      <c r="CK7" s="632"/>
      <c r="CL7" s="632"/>
      <c r="CM7" s="632"/>
      <c r="CN7" s="632"/>
      <c r="CO7" s="632"/>
      <c r="CP7" s="632"/>
      <c r="CQ7" s="633"/>
      <c r="CR7" s="634">
        <v>5237572</v>
      </c>
      <c r="CS7" s="635"/>
      <c r="CT7" s="635"/>
      <c r="CU7" s="635"/>
      <c r="CV7" s="635"/>
      <c r="CW7" s="635"/>
      <c r="CX7" s="635"/>
      <c r="CY7" s="636"/>
      <c r="CZ7" s="672">
        <v>20.5</v>
      </c>
      <c r="DA7" s="672"/>
      <c r="DB7" s="672"/>
      <c r="DC7" s="672"/>
      <c r="DD7" s="640">
        <v>389240</v>
      </c>
      <c r="DE7" s="635"/>
      <c r="DF7" s="635"/>
      <c r="DG7" s="635"/>
      <c r="DH7" s="635"/>
      <c r="DI7" s="635"/>
      <c r="DJ7" s="635"/>
      <c r="DK7" s="635"/>
      <c r="DL7" s="635"/>
      <c r="DM7" s="635"/>
      <c r="DN7" s="635"/>
      <c r="DO7" s="635"/>
      <c r="DP7" s="636"/>
      <c r="DQ7" s="640">
        <v>3155260</v>
      </c>
      <c r="DR7" s="635"/>
      <c r="DS7" s="635"/>
      <c r="DT7" s="635"/>
      <c r="DU7" s="635"/>
      <c r="DV7" s="635"/>
      <c r="DW7" s="635"/>
      <c r="DX7" s="635"/>
      <c r="DY7" s="635"/>
      <c r="DZ7" s="635"/>
      <c r="EA7" s="635"/>
      <c r="EB7" s="635"/>
      <c r="EC7" s="671"/>
    </row>
    <row r="8" spans="2:143" ht="11.25" customHeight="1" x14ac:dyDescent="0.2">
      <c r="B8" s="631" t="s">
        <v>227</v>
      </c>
      <c r="C8" s="632"/>
      <c r="D8" s="632"/>
      <c r="E8" s="632"/>
      <c r="F8" s="632"/>
      <c r="G8" s="632"/>
      <c r="H8" s="632"/>
      <c r="I8" s="632"/>
      <c r="J8" s="632"/>
      <c r="K8" s="632"/>
      <c r="L8" s="632"/>
      <c r="M8" s="632"/>
      <c r="N8" s="632"/>
      <c r="O8" s="632"/>
      <c r="P8" s="632"/>
      <c r="Q8" s="633"/>
      <c r="R8" s="634">
        <v>32403</v>
      </c>
      <c r="S8" s="635"/>
      <c r="T8" s="635"/>
      <c r="U8" s="635"/>
      <c r="V8" s="635"/>
      <c r="W8" s="635"/>
      <c r="X8" s="635"/>
      <c r="Y8" s="636"/>
      <c r="Z8" s="672">
        <v>0.1</v>
      </c>
      <c r="AA8" s="672"/>
      <c r="AB8" s="672"/>
      <c r="AC8" s="672"/>
      <c r="AD8" s="673">
        <v>32403</v>
      </c>
      <c r="AE8" s="673"/>
      <c r="AF8" s="673"/>
      <c r="AG8" s="673"/>
      <c r="AH8" s="673"/>
      <c r="AI8" s="673"/>
      <c r="AJ8" s="673"/>
      <c r="AK8" s="673"/>
      <c r="AL8" s="637">
        <v>0.2</v>
      </c>
      <c r="AM8" s="638"/>
      <c r="AN8" s="638"/>
      <c r="AO8" s="674"/>
      <c r="AP8" s="631" t="s">
        <v>228</v>
      </c>
      <c r="AQ8" s="632"/>
      <c r="AR8" s="632"/>
      <c r="AS8" s="632"/>
      <c r="AT8" s="632"/>
      <c r="AU8" s="632"/>
      <c r="AV8" s="632"/>
      <c r="AW8" s="632"/>
      <c r="AX8" s="632"/>
      <c r="AY8" s="632"/>
      <c r="AZ8" s="632"/>
      <c r="BA8" s="632"/>
      <c r="BB8" s="632"/>
      <c r="BC8" s="632"/>
      <c r="BD8" s="632"/>
      <c r="BE8" s="632"/>
      <c r="BF8" s="633"/>
      <c r="BG8" s="634">
        <v>49487</v>
      </c>
      <c r="BH8" s="635"/>
      <c r="BI8" s="635"/>
      <c r="BJ8" s="635"/>
      <c r="BK8" s="635"/>
      <c r="BL8" s="635"/>
      <c r="BM8" s="635"/>
      <c r="BN8" s="636"/>
      <c r="BO8" s="672">
        <v>1.1000000000000001</v>
      </c>
      <c r="BP8" s="672"/>
      <c r="BQ8" s="672"/>
      <c r="BR8" s="672"/>
      <c r="BS8" s="673" t="s">
        <v>122</v>
      </c>
      <c r="BT8" s="673"/>
      <c r="BU8" s="673"/>
      <c r="BV8" s="673"/>
      <c r="BW8" s="673"/>
      <c r="BX8" s="673"/>
      <c r="BY8" s="673"/>
      <c r="BZ8" s="673"/>
      <c r="CA8" s="673"/>
      <c r="CB8" s="713"/>
      <c r="CD8" s="631" t="s">
        <v>229</v>
      </c>
      <c r="CE8" s="632"/>
      <c r="CF8" s="632"/>
      <c r="CG8" s="632"/>
      <c r="CH8" s="632"/>
      <c r="CI8" s="632"/>
      <c r="CJ8" s="632"/>
      <c r="CK8" s="632"/>
      <c r="CL8" s="632"/>
      <c r="CM8" s="632"/>
      <c r="CN8" s="632"/>
      <c r="CO8" s="632"/>
      <c r="CP8" s="632"/>
      <c r="CQ8" s="633"/>
      <c r="CR8" s="634">
        <v>6074156</v>
      </c>
      <c r="CS8" s="635"/>
      <c r="CT8" s="635"/>
      <c r="CU8" s="635"/>
      <c r="CV8" s="635"/>
      <c r="CW8" s="635"/>
      <c r="CX8" s="635"/>
      <c r="CY8" s="636"/>
      <c r="CZ8" s="672">
        <v>23.8</v>
      </c>
      <c r="DA8" s="672"/>
      <c r="DB8" s="672"/>
      <c r="DC8" s="672"/>
      <c r="DD8" s="640">
        <v>275113</v>
      </c>
      <c r="DE8" s="635"/>
      <c r="DF8" s="635"/>
      <c r="DG8" s="635"/>
      <c r="DH8" s="635"/>
      <c r="DI8" s="635"/>
      <c r="DJ8" s="635"/>
      <c r="DK8" s="635"/>
      <c r="DL8" s="635"/>
      <c r="DM8" s="635"/>
      <c r="DN8" s="635"/>
      <c r="DO8" s="635"/>
      <c r="DP8" s="636"/>
      <c r="DQ8" s="640">
        <v>3943757</v>
      </c>
      <c r="DR8" s="635"/>
      <c r="DS8" s="635"/>
      <c r="DT8" s="635"/>
      <c r="DU8" s="635"/>
      <c r="DV8" s="635"/>
      <c r="DW8" s="635"/>
      <c r="DX8" s="635"/>
      <c r="DY8" s="635"/>
      <c r="DZ8" s="635"/>
      <c r="EA8" s="635"/>
      <c r="EB8" s="635"/>
      <c r="EC8" s="671"/>
    </row>
    <row r="9" spans="2:143" ht="11.25" customHeight="1" x14ac:dyDescent="0.2">
      <c r="B9" s="631" t="s">
        <v>230</v>
      </c>
      <c r="C9" s="632"/>
      <c r="D9" s="632"/>
      <c r="E9" s="632"/>
      <c r="F9" s="632"/>
      <c r="G9" s="632"/>
      <c r="H9" s="632"/>
      <c r="I9" s="632"/>
      <c r="J9" s="632"/>
      <c r="K9" s="632"/>
      <c r="L9" s="632"/>
      <c r="M9" s="632"/>
      <c r="N9" s="632"/>
      <c r="O9" s="632"/>
      <c r="P9" s="632"/>
      <c r="Q9" s="633"/>
      <c r="R9" s="634">
        <v>41551</v>
      </c>
      <c r="S9" s="635"/>
      <c r="T9" s="635"/>
      <c r="U9" s="635"/>
      <c r="V9" s="635"/>
      <c r="W9" s="635"/>
      <c r="X9" s="635"/>
      <c r="Y9" s="636"/>
      <c r="Z9" s="672">
        <v>0.2</v>
      </c>
      <c r="AA9" s="672"/>
      <c r="AB9" s="672"/>
      <c r="AC9" s="672"/>
      <c r="AD9" s="673">
        <v>41551</v>
      </c>
      <c r="AE9" s="673"/>
      <c r="AF9" s="673"/>
      <c r="AG9" s="673"/>
      <c r="AH9" s="673"/>
      <c r="AI9" s="673"/>
      <c r="AJ9" s="673"/>
      <c r="AK9" s="673"/>
      <c r="AL9" s="637">
        <v>0.3</v>
      </c>
      <c r="AM9" s="638"/>
      <c r="AN9" s="638"/>
      <c r="AO9" s="674"/>
      <c r="AP9" s="631" t="s">
        <v>231</v>
      </c>
      <c r="AQ9" s="632"/>
      <c r="AR9" s="632"/>
      <c r="AS9" s="632"/>
      <c r="AT9" s="632"/>
      <c r="AU9" s="632"/>
      <c r="AV9" s="632"/>
      <c r="AW9" s="632"/>
      <c r="AX9" s="632"/>
      <c r="AY9" s="632"/>
      <c r="AZ9" s="632"/>
      <c r="BA9" s="632"/>
      <c r="BB9" s="632"/>
      <c r="BC9" s="632"/>
      <c r="BD9" s="632"/>
      <c r="BE9" s="632"/>
      <c r="BF9" s="633"/>
      <c r="BG9" s="634">
        <v>1170917</v>
      </c>
      <c r="BH9" s="635"/>
      <c r="BI9" s="635"/>
      <c r="BJ9" s="635"/>
      <c r="BK9" s="635"/>
      <c r="BL9" s="635"/>
      <c r="BM9" s="635"/>
      <c r="BN9" s="636"/>
      <c r="BO9" s="672">
        <v>26.5</v>
      </c>
      <c r="BP9" s="672"/>
      <c r="BQ9" s="672"/>
      <c r="BR9" s="672"/>
      <c r="BS9" s="673" t="s">
        <v>122</v>
      </c>
      <c r="BT9" s="673"/>
      <c r="BU9" s="673"/>
      <c r="BV9" s="673"/>
      <c r="BW9" s="673"/>
      <c r="BX9" s="673"/>
      <c r="BY9" s="673"/>
      <c r="BZ9" s="673"/>
      <c r="CA9" s="673"/>
      <c r="CB9" s="713"/>
      <c r="CD9" s="631" t="s">
        <v>232</v>
      </c>
      <c r="CE9" s="632"/>
      <c r="CF9" s="632"/>
      <c r="CG9" s="632"/>
      <c r="CH9" s="632"/>
      <c r="CI9" s="632"/>
      <c r="CJ9" s="632"/>
      <c r="CK9" s="632"/>
      <c r="CL9" s="632"/>
      <c r="CM9" s="632"/>
      <c r="CN9" s="632"/>
      <c r="CO9" s="632"/>
      <c r="CP9" s="632"/>
      <c r="CQ9" s="633"/>
      <c r="CR9" s="634">
        <v>3595331</v>
      </c>
      <c r="CS9" s="635"/>
      <c r="CT9" s="635"/>
      <c r="CU9" s="635"/>
      <c r="CV9" s="635"/>
      <c r="CW9" s="635"/>
      <c r="CX9" s="635"/>
      <c r="CY9" s="636"/>
      <c r="CZ9" s="672">
        <v>14.1</v>
      </c>
      <c r="DA9" s="672"/>
      <c r="DB9" s="672"/>
      <c r="DC9" s="672"/>
      <c r="DD9" s="640">
        <v>1403953</v>
      </c>
      <c r="DE9" s="635"/>
      <c r="DF9" s="635"/>
      <c r="DG9" s="635"/>
      <c r="DH9" s="635"/>
      <c r="DI9" s="635"/>
      <c r="DJ9" s="635"/>
      <c r="DK9" s="635"/>
      <c r="DL9" s="635"/>
      <c r="DM9" s="635"/>
      <c r="DN9" s="635"/>
      <c r="DO9" s="635"/>
      <c r="DP9" s="636"/>
      <c r="DQ9" s="640">
        <v>2060472</v>
      </c>
      <c r="DR9" s="635"/>
      <c r="DS9" s="635"/>
      <c r="DT9" s="635"/>
      <c r="DU9" s="635"/>
      <c r="DV9" s="635"/>
      <c r="DW9" s="635"/>
      <c r="DX9" s="635"/>
      <c r="DY9" s="635"/>
      <c r="DZ9" s="635"/>
      <c r="EA9" s="635"/>
      <c r="EB9" s="635"/>
      <c r="EC9" s="671"/>
    </row>
    <row r="10" spans="2:143" ht="11.25" customHeight="1" x14ac:dyDescent="0.2">
      <c r="B10" s="631" t="s">
        <v>233</v>
      </c>
      <c r="C10" s="632"/>
      <c r="D10" s="632"/>
      <c r="E10" s="632"/>
      <c r="F10" s="632"/>
      <c r="G10" s="632"/>
      <c r="H10" s="632"/>
      <c r="I10" s="632"/>
      <c r="J10" s="632"/>
      <c r="K10" s="632"/>
      <c r="L10" s="632"/>
      <c r="M10" s="632"/>
      <c r="N10" s="632"/>
      <c r="O10" s="632"/>
      <c r="P10" s="632"/>
      <c r="Q10" s="633"/>
      <c r="R10" s="634" t="s">
        <v>122</v>
      </c>
      <c r="S10" s="635"/>
      <c r="T10" s="635"/>
      <c r="U10" s="635"/>
      <c r="V10" s="635"/>
      <c r="W10" s="635"/>
      <c r="X10" s="635"/>
      <c r="Y10" s="636"/>
      <c r="Z10" s="672" t="s">
        <v>122</v>
      </c>
      <c r="AA10" s="672"/>
      <c r="AB10" s="672"/>
      <c r="AC10" s="672"/>
      <c r="AD10" s="673" t="s">
        <v>122</v>
      </c>
      <c r="AE10" s="673"/>
      <c r="AF10" s="673"/>
      <c r="AG10" s="673"/>
      <c r="AH10" s="673"/>
      <c r="AI10" s="673"/>
      <c r="AJ10" s="673"/>
      <c r="AK10" s="673"/>
      <c r="AL10" s="637" t="s">
        <v>122</v>
      </c>
      <c r="AM10" s="638"/>
      <c r="AN10" s="638"/>
      <c r="AO10" s="674"/>
      <c r="AP10" s="631" t="s">
        <v>234</v>
      </c>
      <c r="AQ10" s="632"/>
      <c r="AR10" s="632"/>
      <c r="AS10" s="632"/>
      <c r="AT10" s="632"/>
      <c r="AU10" s="632"/>
      <c r="AV10" s="632"/>
      <c r="AW10" s="632"/>
      <c r="AX10" s="632"/>
      <c r="AY10" s="632"/>
      <c r="AZ10" s="632"/>
      <c r="BA10" s="632"/>
      <c r="BB10" s="632"/>
      <c r="BC10" s="632"/>
      <c r="BD10" s="632"/>
      <c r="BE10" s="632"/>
      <c r="BF10" s="633"/>
      <c r="BG10" s="634">
        <v>92979</v>
      </c>
      <c r="BH10" s="635"/>
      <c r="BI10" s="635"/>
      <c r="BJ10" s="635"/>
      <c r="BK10" s="635"/>
      <c r="BL10" s="635"/>
      <c r="BM10" s="635"/>
      <c r="BN10" s="636"/>
      <c r="BO10" s="672">
        <v>2.1</v>
      </c>
      <c r="BP10" s="672"/>
      <c r="BQ10" s="672"/>
      <c r="BR10" s="672"/>
      <c r="BS10" s="673" t="s">
        <v>122</v>
      </c>
      <c r="BT10" s="673"/>
      <c r="BU10" s="673"/>
      <c r="BV10" s="673"/>
      <c r="BW10" s="673"/>
      <c r="BX10" s="673"/>
      <c r="BY10" s="673"/>
      <c r="BZ10" s="673"/>
      <c r="CA10" s="673"/>
      <c r="CB10" s="713"/>
      <c r="CD10" s="631" t="s">
        <v>235</v>
      </c>
      <c r="CE10" s="632"/>
      <c r="CF10" s="632"/>
      <c r="CG10" s="632"/>
      <c r="CH10" s="632"/>
      <c r="CI10" s="632"/>
      <c r="CJ10" s="632"/>
      <c r="CK10" s="632"/>
      <c r="CL10" s="632"/>
      <c r="CM10" s="632"/>
      <c r="CN10" s="632"/>
      <c r="CO10" s="632"/>
      <c r="CP10" s="632"/>
      <c r="CQ10" s="633"/>
      <c r="CR10" s="634">
        <v>10079</v>
      </c>
      <c r="CS10" s="635"/>
      <c r="CT10" s="635"/>
      <c r="CU10" s="635"/>
      <c r="CV10" s="635"/>
      <c r="CW10" s="635"/>
      <c r="CX10" s="635"/>
      <c r="CY10" s="636"/>
      <c r="CZ10" s="672">
        <v>0</v>
      </c>
      <c r="DA10" s="672"/>
      <c r="DB10" s="672"/>
      <c r="DC10" s="672"/>
      <c r="DD10" s="640" t="s">
        <v>122</v>
      </c>
      <c r="DE10" s="635"/>
      <c r="DF10" s="635"/>
      <c r="DG10" s="635"/>
      <c r="DH10" s="635"/>
      <c r="DI10" s="635"/>
      <c r="DJ10" s="635"/>
      <c r="DK10" s="635"/>
      <c r="DL10" s="635"/>
      <c r="DM10" s="635"/>
      <c r="DN10" s="635"/>
      <c r="DO10" s="635"/>
      <c r="DP10" s="636"/>
      <c r="DQ10" s="640">
        <v>2306</v>
      </c>
      <c r="DR10" s="635"/>
      <c r="DS10" s="635"/>
      <c r="DT10" s="635"/>
      <c r="DU10" s="635"/>
      <c r="DV10" s="635"/>
      <c r="DW10" s="635"/>
      <c r="DX10" s="635"/>
      <c r="DY10" s="635"/>
      <c r="DZ10" s="635"/>
      <c r="EA10" s="635"/>
      <c r="EB10" s="635"/>
      <c r="EC10" s="671"/>
    </row>
    <row r="11" spans="2:143" ht="11.25" customHeight="1" x14ac:dyDescent="0.2">
      <c r="B11" s="631" t="s">
        <v>236</v>
      </c>
      <c r="C11" s="632"/>
      <c r="D11" s="632"/>
      <c r="E11" s="632"/>
      <c r="F11" s="632"/>
      <c r="G11" s="632"/>
      <c r="H11" s="632"/>
      <c r="I11" s="632"/>
      <c r="J11" s="632"/>
      <c r="K11" s="632"/>
      <c r="L11" s="632"/>
      <c r="M11" s="632"/>
      <c r="N11" s="632"/>
      <c r="O11" s="632"/>
      <c r="P11" s="632"/>
      <c r="Q11" s="633"/>
      <c r="R11" s="634">
        <v>814054</v>
      </c>
      <c r="S11" s="635"/>
      <c r="T11" s="635"/>
      <c r="U11" s="635"/>
      <c r="V11" s="635"/>
      <c r="W11" s="635"/>
      <c r="X11" s="635"/>
      <c r="Y11" s="636"/>
      <c r="Z11" s="637">
        <v>3</v>
      </c>
      <c r="AA11" s="638"/>
      <c r="AB11" s="638"/>
      <c r="AC11" s="639"/>
      <c r="AD11" s="640">
        <v>814054</v>
      </c>
      <c r="AE11" s="635"/>
      <c r="AF11" s="635"/>
      <c r="AG11" s="635"/>
      <c r="AH11" s="635"/>
      <c r="AI11" s="635"/>
      <c r="AJ11" s="635"/>
      <c r="AK11" s="636"/>
      <c r="AL11" s="637">
        <v>5.7</v>
      </c>
      <c r="AM11" s="638"/>
      <c r="AN11" s="638"/>
      <c r="AO11" s="674"/>
      <c r="AP11" s="631" t="s">
        <v>237</v>
      </c>
      <c r="AQ11" s="632"/>
      <c r="AR11" s="632"/>
      <c r="AS11" s="632"/>
      <c r="AT11" s="632"/>
      <c r="AU11" s="632"/>
      <c r="AV11" s="632"/>
      <c r="AW11" s="632"/>
      <c r="AX11" s="632"/>
      <c r="AY11" s="632"/>
      <c r="AZ11" s="632"/>
      <c r="BA11" s="632"/>
      <c r="BB11" s="632"/>
      <c r="BC11" s="632"/>
      <c r="BD11" s="632"/>
      <c r="BE11" s="632"/>
      <c r="BF11" s="633"/>
      <c r="BG11" s="634">
        <v>86341</v>
      </c>
      <c r="BH11" s="635"/>
      <c r="BI11" s="635"/>
      <c r="BJ11" s="635"/>
      <c r="BK11" s="635"/>
      <c r="BL11" s="635"/>
      <c r="BM11" s="635"/>
      <c r="BN11" s="636"/>
      <c r="BO11" s="672">
        <v>2</v>
      </c>
      <c r="BP11" s="672"/>
      <c r="BQ11" s="672"/>
      <c r="BR11" s="672"/>
      <c r="BS11" s="673" t="s">
        <v>122</v>
      </c>
      <c r="BT11" s="673"/>
      <c r="BU11" s="673"/>
      <c r="BV11" s="673"/>
      <c r="BW11" s="673"/>
      <c r="BX11" s="673"/>
      <c r="BY11" s="673"/>
      <c r="BZ11" s="673"/>
      <c r="CA11" s="673"/>
      <c r="CB11" s="713"/>
      <c r="CD11" s="631" t="s">
        <v>238</v>
      </c>
      <c r="CE11" s="632"/>
      <c r="CF11" s="632"/>
      <c r="CG11" s="632"/>
      <c r="CH11" s="632"/>
      <c r="CI11" s="632"/>
      <c r="CJ11" s="632"/>
      <c r="CK11" s="632"/>
      <c r="CL11" s="632"/>
      <c r="CM11" s="632"/>
      <c r="CN11" s="632"/>
      <c r="CO11" s="632"/>
      <c r="CP11" s="632"/>
      <c r="CQ11" s="633"/>
      <c r="CR11" s="634">
        <v>1416367</v>
      </c>
      <c r="CS11" s="635"/>
      <c r="CT11" s="635"/>
      <c r="CU11" s="635"/>
      <c r="CV11" s="635"/>
      <c r="CW11" s="635"/>
      <c r="CX11" s="635"/>
      <c r="CY11" s="636"/>
      <c r="CZ11" s="672">
        <v>5.5</v>
      </c>
      <c r="DA11" s="672"/>
      <c r="DB11" s="672"/>
      <c r="DC11" s="672"/>
      <c r="DD11" s="640">
        <v>279998</v>
      </c>
      <c r="DE11" s="635"/>
      <c r="DF11" s="635"/>
      <c r="DG11" s="635"/>
      <c r="DH11" s="635"/>
      <c r="DI11" s="635"/>
      <c r="DJ11" s="635"/>
      <c r="DK11" s="635"/>
      <c r="DL11" s="635"/>
      <c r="DM11" s="635"/>
      <c r="DN11" s="635"/>
      <c r="DO11" s="635"/>
      <c r="DP11" s="636"/>
      <c r="DQ11" s="640">
        <v>890173</v>
      </c>
      <c r="DR11" s="635"/>
      <c r="DS11" s="635"/>
      <c r="DT11" s="635"/>
      <c r="DU11" s="635"/>
      <c r="DV11" s="635"/>
      <c r="DW11" s="635"/>
      <c r="DX11" s="635"/>
      <c r="DY11" s="635"/>
      <c r="DZ11" s="635"/>
      <c r="EA11" s="635"/>
      <c r="EB11" s="635"/>
      <c r="EC11" s="671"/>
    </row>
    <row r="12" spans="2:143" ht="11.25" customHeight="1" x14ac:dyDescent="0.2">
      <c r="B12" s="631" t="s">
        <v>239</v>
      </c>
      <c r="C12" s="632"/>
      <c r="D12" s="632"/>
      <c r="E12" s="632"/>
      <c r="F12" s="632"/>
      <c r="G12" s="632"/>
      <c r="H12" s="632"/>
      <c r="I12" s="632"/>
      <c r="J12" s="632"/>
      <c r="K12" s="632"/>
      <c r="L12" s="632"/>
      <c r="M12" s="632"/>
      <c r="N12" s="632"/>
      <c r="O12" s="632"/>
      <c r="P12" s="632"/>
      <c r="Q12" s="633"/>
      <c r="R12" s="634">
        <v>3177</v>
      </c>
      <c r="S12" s="635"/>
      <c r="T12" s="635"/>
      <c r="U12" s="635"/>
      <c r="V12" s="635"/>
      <c r="W12" s="635"/>
      <c r="X12" s="635"/>
      <c r="Y12" s="636"/>
      <c r="Z12" s="672">
        <v>0</v>
      </c>
      <c r="AA12" s="672"/>
      <c r="AB12" s="672"/>
      <c r="AC12" s="672"/>
      <c r="AD12" s="673">
        <v>3177</v>
      </c>
      <c r="AE12" s="673"/>
      <c r="AF12" s="673"/>
      <c r="AG12" s="673"/>
      <c r="AH12" s="673"/>
      <c r="AI12" s="673"/>
      <c r="AJ12" s="673"/>
      <c r="AK12" s="673"/>
      <c r="AL12" s="637">
        <v>0</v>
      </c>
      <c r="AM12" s="638"/>
      <c r="AN12" s="638"/>
      <c r="AO12" s="674"/>
      <c r="AP12" s="631" t="s">
        <v>240</v>
      </c>
      <c r="AQ12" s="632"/>
      <c r="AR12" s="632"/>
      <c r="AS12" s="632"/>
      <c r="AT12" s="632"/>
      <c r="AU12" s="632"/>
      <c r="AV12" s="632"/>
      <c r="AW12" s="632"/>
      <c r="AX12" s="632"/>
      <c r="AY12" s="632"/>
      <c r="AZ12" s="632"/>
      <c r="BA12" s="632"/>
      <c r="BB12" s="632"/>
      <c r="BC12" s="632"/>
      <c r="BD12" s="632"/>
      <c r="BE12" s="632"/>
      <c r="BF12" s="633"/>
      <c r="BG12" s="634">
        <v>2531546</v>
      </c>
      <c r="BH12" s="635"/>
      <c r="BI12" s="635"/>
      <c r="BJ12" s="635"/>
      <c r="BK12" s="635"/>
      <c r="BL12" s="635"/>
      <c r="BM12" s="635"/>
      <c r="BN12" s="636"/>
      <c r="BO12" s="672">
        <v>57.4</v>
      </c>
      <c r="BP12" s="672"/>
      <c r="BQ12" s="672"/>
      <c r="BR12" s="672"/>
      <c r="BS12" s="673">
        <v>310896</v>
      </c>
      <c r="BT12" s="673"/>
      <c r="BU12" s="673"/>
      <c r="BV12" s="673"/>
      <c r="BW12" s="673"/>
      <c r="BX12" s="673"/>
      <c r="BY12" s="673"/>
      <c r="BZ12" s="673"/>
      <c r="CA12" s="673"/>
      <c r="CB12" s="713"/>
      <c r="CD12" s="631" t="s">
        <v>241</v>
      </c>
      <c r="CE12" s="632"/>
      <c r="CF12" s="632"/>
      <c r="CG12" s="632"/>
      <c r="CH12" s="632"/>
      <c r="CI12" s="632"/>
      <c r="CJ12" s="632"/>
      <c r="CK12" s="632"/>
      <c r="CL12" s="632"/>
      <c r="CM12" s="632"/>
      <c r="CN12" s="632"/>
      <c r="CO12" s="632"/>
      <c r="CP12" s="632"/>
      <c r="CQ12" s="633"/>
      <c r="CR12" s="634">
        <v>994173</v>
      </c>
      <c r="CS12" s="635"/>
      <c r="CT12" s="635"/>
      <c r="CU12" s="635"/>
      <c r="CV12" s="635"/>
      <c r="CW12" s="635"/>
      <c r="CX12" s="635"/>
      <c r="CY12" s="636"/>
      <c r="CZ12" s="672">
        <v>3.9</v>
      </c>
      <c r="DA12" s="672"/>
      <c r="DB12" s="672"/>
      <c r="DC12" s="672"/>
      <c r="DD12" s="640">
        <v>167711</v>
      </c>
      <c r="DE12" s="635"/>
      <c r="DF12" s="635"/>
      <c r="DG12" s="635"/>
      <c r="DH12" s="635"/>
      <c r="DI12" s="635"/>
      <c r="DJ12" s="635"/>
      <c r="DK12" s="635"/>
      <c r="DL12" s="635"/>
      <c r="DM12" s="635"/>
      <c r="DN12" s="635"/>
      <c r="DO12" s="635"/>
      <c r="DP12" s="636"/>
      <c r="DQ12" s="640">
        <v>483643</v>
      </c>
      <c r="DR12" s="635"/>
      <c r="DS12" s="635"/>
      <c r="DT12" s="635"/>
      <c r="DU12" s="635"/>
      <c r="DV12" s="635"/>
      <c r="DW12" s="635"/>
      <c r="DX12" s="635"/>
      <c r="DY12" s="635"/>
      <c r="DZ12" s="635"/>
      <c r="EA12" s="635"/>
      <c r="EB12" s="635"/>
      <c r="EC12" s="671"/>
    </row>
    <row r="13" spans="2:143" ht="11.25" customHeight="1" x14ac:dyDescent="0.2">
      <c r="B13" s="631" t="s">
        <v>242</v>
      </c>
      <c r="C13" s="632"/>
      <c r="D13" s="632"/>
      <c r="E13" s="632"/>
      <c r="F13" s="632"/>
      <c r="G13" s="632"/>
      <c r="H13" s="632"/>
      <c r="I13" s="632"/>
      <c r="J13" s="632"/>
      <c r="K13" s="632"/>
      <c r="L13" s="632"/>
      <c r="M13" s="632"/>
      <c r="N13" s="632"/>
      <c r="O13" s="632"/>
      <c r="P13" s="632"/>
      <c r="Q13" s="633"/>
      <c r="R13" s="634">
        <v>1912</v>
      </c>
      <c r="S13" s="635"/>
      <c r="T13" s="635"/>
      <c r="U13" s="635"/>
      <c r="V13" s="635"/>
      <c r="W13" s="635"/>
      <c r="X13" s="635"/>
      <c r="Y13" s="636"/>
      <c r="Z13" s="672">
        <v>0</v>
      </c>
      <c r="AA13" s="672"/>
      <c r="AB13" s="672"/>
      <c r="AC13" s="672"/>
      <c r="AD13" s="673">
        <v>1912</v>
      </c>
      <c r="AE13" s="673"/>
      <c r="AF13" s="673"/>
      <c r="AG13" s="673"/>
      <c r="AH13" s="673"/>
      <c r="AI13" s="673"/>
      <c r="AJ13" s="673"/>
      <c r="AK13" s="673"/>
      <c r="AL13" s="637">
        <v>0</v>
      </c>
      <c r="AM13" s="638"/>
      <c r="AN13" s="638"/>
      <c r="AO13" s="674"/>
      <c r="AP13" s="631" t="s">
        <v>243</v>
      </c>
      <c r="AQ13" s="632"/>
      <c r="AR13" s="632"/>
      <c r="AS13" s="632"/>
      <c r="AT13" s="632"/>
      <c r="AU13" s="632"/>
      <c r="AV13" s="632"/>
      <c r="AW13" s="632"/>
      <c r="AX13" s="632"/>
      <c r="AY13" s="632"/>
      <c r="AZ13" s="632"/>
      <c r="BA13" s="632"/>
      <c r="BB13" s="632"/>
      <c r="BC13" s="632"/>
      <c r="BD13" s="632"/>
      <c r="BE13" s="632"/>
      <c r="BF13" s="633"/>
      <c r="BG13" s="634">
        <v>2514773</v>
      </c>
      <c r="BH13" s="635"/>
      <c r="BI13" s="635"/>
      <c r="BJ13" s="635"/>
      <c r="BK13" s="635"/>
      <c r="BL13" s="635"/>
      <c r="BM13" s="635"/>
      <c r="BN13" s="636"/>
      <c r="BO13" s="672">
        <v>57</v>
      </c>
      <c r="BP13" s="672"/>
      <c r="BQ13" s="672"/>
      <c r="BR13" s="672"/>
      <c r="BS13" s="673">
        <v>310896</v>
      </c>
      <c r="BT13" s="673"/>
      <c r="BU13" s="673"/>
      <c r="BV13" s="673"/>
      <c r="BW13" s="673"/>
      <c r="BX13" s="673"/>
      <c r="BY13" s="673"/>
      <c r="BZ13" s="673"/>
      <c r="CA13" s="673"/>
      <c r="CB13" s="713"/>
      <c r="CD13" s="631" t="s">
        <v>244</v>
      </c>
      <c r="CE13" s="632"/>
      <c r="CF13" s="632"/>
      <c r="CG13" s="632"/>
      <c r="CH13" s="632"/>
      <c r="CI13" s="632"/>
      <c r="CJ13" s="632"/>
      <c r="CK13" s="632"/>
      <c r="CL13" s="632"/>
      <c r="CM13" s="632"/>
      <c r="CN13" s="632"/>
      <c r="CO13" s="632"/>
      <c r="CP13" s="632"/>
      <c r="CQ13" s="633"/>
      <c r="CR13" s="634">
        <v>2366706</v>
      </c>
      <c r="CS13" s="635"/>
      <c r="CT13" s="635"/>
      <c r="CU13" s="635"/>
      <c r="CV13" s="635"/>
      <c r="CW13" s="635"/>
      <c r="CX13" s="635"/>
      <c r="CY13" s="636"/>
      <c r="CZ13" s="672">
        <v>9.3000000000000007</v>
      </c>
      <c r="DA13" s="672"/>
      <c r="DB13" s="672"/>
      <c r="DC13" s="672"/>
      <c r="DD13" s="640">
        <v>1053491</v>
      </c>
      <c r="DE13" s="635"/>
      <c r="DF13" s="635"/>
      <c r="DG13" s="635"/>
      <c r="DH13" s="635"/>
      <c r="DI13" s="635"/>
      <c r="DJ13" s="635"/>
      <c r="DK13" s="635"/>
      <c r="DL13" s="635"/>
      <c r="DM13" s="635"/>
      <c r="DN13" s="635"/>
      <c r="DO13" s="635"/>
      <c r="DP13" s="636"/>
      <c r="DQ13" s="640">
        <v>1220317</v>
      </c>
      <c r="DR13" s="635"/>
      <c r="DS13" s="635"/>
      <c r="DT13" s="635"/>
      <c r="DU13" s="635"/>
      <c r="DV13" s="635"/>
      <c r="DW13" s="635"/>
      <c r="DX13" s="635"/>
      <c r="DY13" s="635"/>
      <c r="DZ13" s="635"/>
      <c r="EA13" s="635"/>
      <c r="EB13" s="635"/>
      <c r="EC13" s="671"/>
    </row>
    <row r="14" spans="2:143" ht="11.25" customHeight="1" x14ac:dyDescent="0.2">
      <c r="B14" s="631" t="s">
        <v>245</v>
      </c>
      <c r="C14" s="632"/>
      <c r="D14" s="632"/>
      <c r="E14" s="632"/>
      <c r="F14" s="632"/>
      <c r="G14" s="632"/>
      <c r="H14" s="632"/>
      <c r="I14" s="632"/>
      <c r="J14" s="632"/>
      <c r="K14" s="632"/>
      <c r="L14" s="632"/>
      <c r="M14" s="632"/>
      <c r="N14" s="632"/>
      <c r="O14" s="632"/>
      <c r="P14" s="632"/>
      <c r="Q14" s="633"/>
      <c r="R14" s="634" t="s">
        <v>122</v>
      </c>
      <c r="S14" s="635"/>
      <c r="T14" s="635"/>
      <c r="U14" s="635"/>
      <c r="V14" s="635"/>
      <c r="W14" s="635"/>
      <c r="X14" s="635"/>
      <c r="Y14" s="636"/>
      <c r="Z14" s="672" t="s">
        <v>122</v>
      </c>
      <c r="AA14" s="672"/>
      <c r="AB14" s="672"/>
      <c r="AC14" s="672"/>
      <c r="AD14" s="673" t="s">
        <v>122</v>
      </c>
      <c r="AE14" s="673"/>
      <c r="AF14" s="673"/>
      <c r="AG14" s="673"/>
      <c r="AH14" s="673"/>
      <c r="AI14" s="673"/>
      <c r="AJ14" s="673"/>
      <c r="AK14" s="673"/>
      <c r="AL14" s="637" t="s">
        <v>122</v>
      </c>
      <c r="AM14" s="638"/>
      <c r="AN14" s="638"/>
      <c r="AO14" s="674"/>
      <c r="AP14" s="631" t="s">
        <v>246</v>
      </c>
      <c r="AQ14" s="632"/>
      <c r="AR14" s="632"/>
      <c r="AS14" s="632"/>
      <c r="AT14" s="632"/>
      <c r="AU14" s="632"/>
      <c r="AV14" s="632"/>
      <c r="AW14" s="632"/>
      <c r="AX14" s="632"/>
      <c r="AY14" s="632"/>
      <c r="AZ14" s="632"/>
      <c r="BA14" s="632"/>
      <c r="BB14" s="632"/>
      <c r="BC14" s="632"/>
      <c r="BD14" s="632"/>
      <c r="BE14" s="632"/>
      <c r="BF14" s="633"/>
      <c r="BG14" s="634">
        <v>121215</v>
      </c>
      <c r="BH14" s="635"/>
      <c r="BI14" s="635"/>
      <c r="BJ14" s="635"/>
      <c r="BK14" s="635"/>
      <c r="BL14" s="635"/>
      <c r="BM14" s="635"/>
      <c r="BN14" s="636"/>
      <c r="BO14" s="672">
        <v>2.7</v>
      </c>
      <c r="BP14" s="672"/>
      <c r="BQ14" s="672"/>
      <c r="BR14" s="672"/>
      <c r="BS14" s="673" t="s">
        <v>122</v>
      </c>
      <c r="BT14" s="673"/>
      <c r="BU14" s="673"/>
      <c r="BV14" s="673"/>
      <c r="BW14" s="673"/>
      <c r="BX14" s="673"/>
      <c r="BY14" s="673"/>
      <c r="BZ14" s="673"/>
      <c r="CA14" s="673"/>
      <c r="CB14" s="713"/>
      <c r="CD14" s="631" t="s">
        <v>247</v>
      </c>
      <c r="CE14" s="632"/>
      <c r="CF14" s="632"/>
      <c r="CG14" s="632"/>
      <c r="CH14" s="632"/>
      <c r="CI14" s="632"/>
      <c r="CJ14" s="632"/>
      <c r="CK14" s="632"/>
      <c r="CL14" s="632"/>
      <c r="CM14" s="632"/>
      <c r="CN14" s="632"/>
      <c r="CO14" s="632"/>
      <c r="CP14" s="632"/>
      <c r="CQ14" s="633"/>
      <c r="CR14" s="634">
        <v>1308557</v>
      </c>
      <c r="CS14" s="635"/>
      <c r="CT14" s="635"/>
      <c r="CU14" s="635"/>
      <c r="CV14" s="635"/>
      <c r="CW14" s="635"/>
      <c r="CX14" s="635"/>
      <c r="CY14" s="636"/>
      <c r="CZ14" s="672">
        <v>5.0999999999999996</v>
      </c>
      <c r="DA14" s="672"/>
      <c r="DB14" s="672"/>
      <c r="DC14" s="672"/>
      <c r="DD14" s="640">
        <v>418462</v>
      </c>
      <c r="DE14" s="635"/>
      <c r="DF14" s="635"/>
      <c r="DG14" s="635"/>
      <c r="DH14" s="635"/>
      <c r="DI14" s="635"/>
      <c r="DJ14" s="635"/>
      <c r="DK14" s="635"/>
      <c r="DL14" s="635"/>
      <c r="DM14" s="635"/>
      <c r="DN14" s="635"/>
      <c r="DO14" s="635"/>
      <c r="DP14" s="636"/>
      <c r="DQ14" s="640">
        <v>803495</v>
      </c>
      <c r="DR14" s="635"/>
      <c r="DS14" s="635"/>
      <c r="DT14" s="635"/>
      <c r="DU14" s="635"/>
      <c r="DV14" s="635"/>
      <c r="DW14" s="635"/>
      <c r="DX14" s="635"/>
      <c r="DY14" s="635"/>
      <c r="DZ14" s="635"/>
      <c r="EA14" s="635"/>
      <c r="EB14" s="635"/>
      <c r="EC14" s="671"/>
    </row>
    <row r="15" spans="2:143" ht="11.25" customHeight="1" x14ac:dyDescent="0.2">
      <c r="B15" s="631" t="s">
        <v>248</v>
      </c>
      <c r="C15" s="632"/>
      <c r="D15" s="632"/>
      <c r="E15" s="632"/>
      <c r="F15" s="632"/>
      <c r="G15" s="632"/>
      <c r="H15" s="632"/>
      <c r="I15" s="632"/>
      <c r="J15" s="632"/>
      <c r="K15" s="632"/>
      <c r="L15" s="632"/>
      <c r="M15" s="632"/>
      <c r="N15" s="632"/>
      <c r="O15" s="632"/>
      <c r="P15" s="632"/>
      <c r="Q15" s="633"/>
      <c r="R15" s="634">
        <v>32472</v>
      </c>
      <c r="S15" s="635"/>
      <c r="T15" s="635"/>
      <c r="U15" s="635"/>
      <c r="V15" s="635"/>
      <c r="W15" s="635"/>
      <c r="X15" s="635"/>
      <c r="Y15" s="636"/>
      <c r="Z15" s="672">
        <v>0.1</v>
      </c>
      <c r="AA15" s="672"/>
      <c r="AB15" s="672"/>
      <c r="AC15" s="672"/>
      <c r="AD15" s="673">
        <v>32472</v>
      </c>
      <c r="AE15" s="673"/>
      <c r="AF15" s="673"/>
      <c r="AG15" s="673"/>
      <c r="AH15" s="673"/>
      <c r="AI15" s="673"/>
      <c r="AJ15" s="673"/>
      <c r="AK15" s="673"/>
      <c r="AL15" s="637">
        <v>0.2</v>
      </c>
      <c r="AM15" s="638"/>
      <c r="AN15" s="638"/>
      <c r="AO15" s="674"/>
      <c r="AP15" s="631" t="s">
        <v>249</v>
      </c>
      <c r="AQ15" s="632"/>
      <c r="AR15" s="632"/>
      <c r="AS15" s="632"/>
      <c r="AT15" s="632"/>
      <c r="AU15" s="632"/>
      <c r="AV15" s="632"/>
      <c r="AW15" s="632"/>
      <c r="AX15" s="632"/>
      <c r="AY15" s="632"/>
      <c r="AZ15" s="632"/>
      <c r="BA15" s="632"/>
      <c r="BB15" s="632"/>
      <c r="BC15" s="632"/>
      <c r="BD15" s="632"/>
      <c r="BE15" s="632"/>
      <c r="BF15" s="633"/>
      <c r="BG15" s="634">
        <v>205131</v>
      </c>
      <c r="BH15" s="635"/>
      <c r="BI15" s="635"/>
      <c r="BJ15" s="635"/>
      <c r="BK15" s="635"/>
      <c r="BL15" s="635"/>
      <c r="BM15" s="635"/>
      <c r="BN15" s="636"/>
      <c r="BO15" s="672">
        <v>4.7</v>
      </c>
      <c r="BP15" s="672"/>
      <c r="BQ15" s="672"/>
      <c r="BR15" s="672"/>
      <c r="BS15" s="673" t="s">
        <v>122</v>
      </c>
      <c r="BT15" s="673"/>
      <c r="BU15" s="673"/>
      <c r="BV15" s="673"/>
      <c r="BW15" s="673"/>
      <c r="BX15" s="673"/>
      <c r="BY15" s="673"/>
      <c r="BZ15" s="673"/>
      <c r="CA15" s="673"/>
      <c r="CB15" s="713"/>
      <c r="CD15" s="631" t="s">
        <v>250</v>
      </c>
      <c r="CE15" s="632"/>
      <c r="CF15" s="632"/>
      <c r="CG15" s="632"/>
      <c r="CH15" s="632"/>
      <c r="CI15" s="632"/>
      <c r="CJ15" s="632"/>
      <c r="CK15" s="632"/>
      <c r="CL15" s="632"/>
      <c r="CM15" s="632"/>
      <c r="CN15" s="632"/>
      <c r="CO15" s="632"/>
      <c r="CP15" s="632"/>
      <c r="CQ15" s="633"/>
      <c r="CR15" s="634">
        <v>1849585</v>
      </c>
      <c r="CS15" s="635"/>
      <c r="CT15" s="635"/>
      <c r="CU15" s="635"/>
      <c r="CV15" s="635"/>
      <c r="CW15" s="635"/>
      <c r="CX15" s="635"/>
      <c r="CY15" s="636"/>
      <c r="CZ15" s="672">
        <v>7.2</v>
      </c>
      <c r="DA15" s="672"/>
      <c r="DB15" s="672"/>
      <c r="DC15" s="672"/>
      <c r="DD15" s="640">
        <v>201975</v>
      </c>
      <c r="DE15" s="635"/>
      <c r="DF15" s="635"/>
      <c r="DG15" s="635"/>
      <c r="DH15" s="635"/>
      <c r="DI15" s="635"/>
      <c r="DJ15" s="635"/>
      <c r="DK15" s="635"/>
      <c r="DL15" s="635"/>
      <c r="DM15" s="635"/>
      <c r="DN15" s="635"/>
      <c r="DO15" s="635"/>
      <c r="DP15" s="636"/>
      <c r="DQ15" s="640">
        <v>1366526</v>
      </c>
      <c r="DR15" s="635"/>
      <c r="DS15" s="635"/>
      <c r="DT15" s="635"/>
      <c r="DU15" s="635"/>
      <c r="DV15" s="635"/>
      <c r="DW15" s="635"/>
      <c r="DX15" s="635"/>
      <c r="DY15" s="635"/>
      <c r="DZ15" s="635"/>
      <c r="EA15" s="635"/>
      <c r="EB15" s="635"/>
      <c r="EC15" s="671"/>
    </row>
    <row r="16" spans="2:143" ht="11.25" customHeight="1" x14ac:dyDescent="0.2">
      <c r="B16" s="631" t="s">
        <v>251</v>
      </c>
      <c r="C16" s="632"/>
      <c r="D16" s="632"/>
      <c r="E16" s="632"/>
      <c r="F16" s="632"/>
      <c r="G16" s="632"/>
      <c r="H16" s="632"/>
      <c r="I16" s="632"/>
      <c r="J16" s="632"/>
      <c r="K16" s="632"/>
      <c r="L16" s="632"/>
      <c r="M16" s="632"/>
      <c r="N16" s="632"/>
      <c r="O16" s="632"/>
      <c r="P16" s="632"/>
      <c r="Q16" s="633"/>
      <c r="R16" s="634">
        <v>79053</v>
      </c>
      <c r="S16" s="635"/>
      <c r="T16" s="635"/>
      <c r="U16" s="635"/>
      <c r="V16" s="635"/>
      <c r="W16" s="635"/>
      <c r="X16" s="635"/>
      <c r="Y16" s="636"/>
      <c r="Z16" s="672">
        <v>0.3</v>
      </c>
      <c r="AA16" s="672"/>
      <c r="AB16" s="672"/>
      <c r="AC16" s="672"/>
      <c r="AD16" s="673">
        <v>79053</v>
      </c>
      <c r="AE16" s="673"/>
      <c r="AF16" s="673"/>
      <c r="AG16" s="673"/>
      <c r="AH16" s="673"/>
      <c r="AI16" s="673"/>
      <c r="AJ16" s="673"/>
      <c r="AK16" s="673"/>
      <c r="AL16" s="637">
        <v>0.6</v>
      </c>
      <c r="AM16" s="638"/>
      <c r="AN16" s="638"/>
      <c r="AO16" s="674"/>
      <c r="AP16" s="631" t="s">
        <v>252</v>
      </c>
      <c r="AQ16" s="632"/>
      <c r="AR16" s="632"/>
      <c r="AS16" s="632"/>
      <c r="AT16" s="632"/>
      <c r="AU16" s="632"/>
      <c r="AV16" s="632"/>
      <c r="AW16" s="632"/>
      <c r="AX16" s="632"/>
      <c r="AY16" s="632"/>
      <c r="AZ16" s="632"/>
      <c r="BA16" s="632"/>
      <c r="BB16" s="632"/>
      <c r="BC16" s="632"/>
      <c r="BD16" s="632"/>
      <c r="BE16" s="632"/>
      <c r="BF16" s="633"/>
      <c r="BG16" s="634" t="s">
        <v>122</v>
      </c>
      <c r="BH16" s="635"/>
      <c r="BI16" s="635"/>
      <c r="BJ16" s="635"/>
      <c r="BK16" s="635"/>
      <c r="BL16" s="635"/>
      <c r="BM16" s="635"/>
      <c r="BN16" s="636"/>
      <c r="BO16" s="672" t="s">
        <v>122</v>
      </c>
      <c r="BP16" s="672"/>
      <c r="BQ16" s="672"/>
      <c r="BR16" s="672"/>
      <c r="BS16" s="673" t="s">
        <v>122</v>
      </c>
      <c r="BT16" s="673"/>
      <c r="BU16" s="673"/>
      <c r="BV16" s="673"/>
      <c r="BW16" s="673"/>
      <c r="BX16" s="673"/>
      <c r="BY16" s="673"/>
      <c r="BZ16" s="673"/>
      <c r="CA16" s="673"/>
      <c r="CB16" s="713"/>
      <c r="CD16" s="631" t="s">
        <v>253</v>
      </c>
      <c r="CE16" s="632"/>
      <c r="CF16" s="632"/>
      <c r="CG16" s="632"/>
      <c r="CH16" s="632"/>
      <c r="CI16" s="632"/>
      <c r="CJ16" s="632"/>
      <c r="CK16" s="632"/>
      <c r="CL16" s="632"/>
      <c r="CM16" s="632"/>
      <c r="CN16" s="632"/>
      <c r="CO16" s="632"/>
      <c r="CP16" s="632"/>
      <c r="CQ16" s="633"/>
      <c r="CR16" s="634">
        <v>113501</v>
      </c>
      <c r="CS16" s="635"/>
      <c r="CT16" s="635"/>
      <c r="CU16" s="635"/>
      <c r="CV16" s="635"/>
      <c r="CW16" s="635"/>
      <c r="CX16" s="635"/>
      <c r="CY16" s="636"/>
      <c r="CZ16" s="672">
        <v>0.4</v>
      </c>
      <c r="DA16" s="672"/>
      <c r="DB16" s="672"/>
      <c r="DC16" s="672"/>
      <c r="DD16" s="640" t="s">
        <v>122</v>
      </c>
      <c r="DE16" s="635"/>
      <c r="DF16" s="635"/>
      <c r="DG16" s="635"/>
      <c r="DH16" s="635"/>
      <c r="DI16" s="635"/>
      <c r="DJ16" s="635"/>
      <c r="DK16" s="635"/>
      <c r="DL16" s="635"/>
      <c r="DM16" s="635"/>
      <c r="DN16" s="635"/>
      <c r="DO16" s="635"/>
      <c r="DP16" s="636"/>
      <c r="DQ16" s="640">
        <v>3838</v>
      </c>
      <c r="DR16" s="635"/>
      <c r="DS16" s="635"/>
      <c r="DT16" s="635"/>
      <c r="DU16" s="635"/>
      <c r="DV16" s="635"/>
      <c r="DW16" s="635"/>
      <c r="DX16" s="635"/>
      <c r="DY16" s="635"/>
      <c r="DZ16" s="635"/>
      <c r="EA16" s="635"/>
      <c r="EB16" s="635"/>
      <c r="EC16" s="671"/>
    </row>
    <row r="17" spans="2:133" ht="11.25" customHeight="1" x14ac:dyDescent="0.2">
      <c r="B17" s="631" t="s">
        <v>254</v>
      </c>
      <c r="C17" s="632"/>
      <c r="D17" s="632"/>
      <c r="E17" s="632"/>
      <c r="F17" s="632"/>
      <c r="G17" s="632"/>
      <c r="H17" s="632"/>
      <c r="I17" s="632"/>
      <c r="J17" s="632"/>
      <c r="K17" s="632"/>
      <c r="L17" s="632"/>
      <c r="M17" s="632"/>
      <c r="N17" s="632"/>
      <c r="O17" s="632"/>
      <c r="P17" s="632"/>
      <c r="Q17" s="633"/>
      <c r="R17" s="634">
        <v>147002</v>
      </c>
      <c r="S17" s="635"/>
      <c r="T17" s="635"/>
      <c r="U17" s="635"/>
      <c r="V17" s="635"/>
      <c r="W17" s="635"/>
      <c r="X17" s="635"/>
      <c r="Y17" s="636"/>
      <c r="Z17" s="672">
        <v>0.5</v>
      </c>
      <c r="AA17" s="672"/>
      <c r="AB17" s="672"/>
      <c r="AC17" s="672"/>
      <c r="AD17" s="673">
        <v>147002</v>
      </c>
      <c r="AE17" s="673"/>
      <c r="AF17" s="673"/>
      <c r="AG17" s="673"/>
      <c r="AH17" s="673"/>
      <c r="AI17" s="673"/>
      <c r="AJ17" s="673"/>
      <c r="AK17" s="673"/>
      <c r="AL17" s="637">
        <v>1</v>
      </c>
      <c r="AM17" s="638"/>
      <c r="AN17" s="638"/>
      <c r="AO17" s="674"/>
      <c r="AP17" s="631" t="s">
        <v>255</v>
      </c>
      <c r="AQ17" s="632"/>
      <c r="AR17" s="632"/>
      <c r="AS17" s="632"/>
      <c r="AT17" s="632"/>
      <c r="AU17" s="632"/>
      <c r="AV17" s="632"/>
      <c r="AW17" s="632"/>
      <c r="AX17" s="632"/>
      <c r="AY17" s="632"/>
      <c r="AZ17" s="632"/>
      <c r="BA17" s="632"/>
      <c r="BB17" s="632"/>
      <c r="BC17" s="632"/>
      <c r="BD17" s="632"/>
      <c r="BE17" s="632"/>
      <c r="BF17" s="633"/>
      <c r="BG17" s="634" t="s">
        <v>122</v>
      </c>
      <c r="BH17" s="635"/>
      <c r="BI17" s="635"/>
      <c r="BJ17" s="635"/>
      <c r="BK17" s="635"/>
      <c r="BL17" s="635"/>
      <c r="BM17" s="635"/>
      <c r="BN17" s="636"/>
      <c r="BO17" s="672" t="s">
        <v>122</v>
      </c>
      <c r="BP17" s="672"/>
      <c r="BQ17" s="672"/>
      <c r="BR17" s="672"/>
      <c r="BS17" s="673" t="s">
        <v>122</v>
      </c>
      <c r="BT17" s="673"/>
      <c r="BU17" s="673"/>
      <c r="BV17" s="673"/>
      <c r="BW17" s="673"/>
      <c r="BX17" s="673"/>
      <c r="BY17" s="673"/>
      <c r="BZ17" s="673"/>
      <c r="CA17" s="673"/>
      <c r="CB17" s="713"/>
      <c r="CD17" s="631" t="s">
        <v>256</v>
      </c>
      <c r="CE17" s="632"/>
      <c r="CF17" s="632"/>
      <c r="CG17" s="632"/>
      <c r="CH17" s="632"/>
      <c r="CI17" s="632"/>
      <c r="CJ17" s="632"/>
      <c r="CK17" s="632"/>
      <c r="CL17" s="632"/>
      <c r="CM17" s="632"/>
      <c r="CN17" s="632"/>
      <c r="CO17" s="632"/>
      <c r="CP17" s="632"/>
      <c r="CQ17" s="633"/>
      <c r="CR17" s="634">
        <v>2445353</v>
      </c>
      <c r="CS17" s="635"/>
      <c r="CT17" s="635"/>
      <c r="CU17" s="635"/>
      <c r="CV17" s="635"/>
      <c r="CW17" s="635"/>
      <c r="CX17" s="635"/>
      <c r="CY17" s="636"/>
      <c r="CZ17" s="672">
        <v>9.6</v>
      </c>
      <c r="DA17" s="672"/>
      <c r="DB17" s="672"/>
      <c r="DC17" s="672"/>
      <c r="DD17" s="640" t="s">
        <v>122</v>
      </c>
      <c r="DE17" s="635"/>
      <c r="DF17" s="635"/>
      <c r="DG17" s="635"/>
      <c r="DH17" s="635"/>
      <c r="DI17" s="635"/>
      <c r="DJ17" s="635"/>
      <c r="DK17" s="635"/>
      <c r="DL17" s="635"/>
      <c r="DM17" s="635"/>
      <c r="DN17" s="635"/>
      <c r="DO17" s="635"/>
      <c r="DP17" s="636"/>
      <c r="DQ17" s="640">
        <v>2426094</v>
      </c>
      <c r="DR17" s="635"/>
      <c r="DS17" s="635"/>
      <c r="DT17" s="635"/>
      <c r="DU17" s="635"/>
      <c r="DV17" s="635"/>
      <c r="DW17" s="635"/>
      <c r="DX17" s="635"/>
      <c r="DY17" s="635"/>
      <c r="DZ17" s="635"/>
      <c r="EA17" s="635"/>
      <c r="EB17" s="635"/>
      <c r="EC17" s="671"/>
    </row>
    <row r="18" spans="2:133" ht="11.25" customHeight="1" x14ac:dyDescent="0.2">
      <c r="B18" s="631" t="s">
        <v>257</v>
      </c>
      <c r="C18" s="632"/>
      <c r="D18" s="632"/>
      <c r="E18" s="632"/>
      <c r="F18" s="632"/>
      <c r="G18" s="632"/>
      <c r="H18" s="632"/>
      <c r="I18" s="632"/>
      <c r="J18" s="632"/>
      <c r="K18" s="632"/>
      <c r="L18" s="632"/>
      <c r="M18" s="632"/>
      <c r="N18" s="632"/>
      <c r="O18" s="632"/>
      <c r="P18" s="632"/>
      <c r="Q18" s="633"/>
      <c r="R18" s="634">
        <v>17269</v>
      </c>
      <c r="S18" s="635"/>
      <c r="T18" s="635"/>
      <c r="U18" s="635"/>
      <c r="V18" s="635"/>
      <c r="W18" s="635"/>
      <c r="X18" s="635"/>
      <c r="Y18" s="636"/>
      <c r="Z18" s="672">
        <v>0.1</v>
      </c>
      <c r="AA18" s="672"/>
      <c r="AB18" s="672"/>
      <c r="AC18" s="672"/>
      <c r="AD18" s="673">
        <v>17269</v>
      </c>
      <c r="AE18" s="673"/>
      <c r="AF18" s="673"/>
      <c r="AG18" s="673"/>
      <c r="AH18" s="673"/>
      <c r="AI18" s="673"/>
      <c r="AJ18" s="673"/>
      <c r="AK18" s="673"/>
      <c r="AL18" s="637">
        <v>0.1</v>
      </c>
      <c r="AM18" s="638"/>
      <c r="AN18" s="638"/>
      <c r="AO18" s="674"/>
      <c r="AP18" s="631" t="s">
        <v>258</v>
      </c>
      <c r="AQ18" s="632"/>
      <c r="AR18" s="632"/>
      <c r="AS18" s="632"/>
      <c r="AT18" s="632"/>
      <c r="AU18" s="632"/>
      <c r="AV18" s="632"/>
      <c r="AW18" s="632"/>
      <c r="AX18" s="632"/>
      <c r="AY18" s="632"/>
      <c r="AZ18" s="632"/>
      <c r="BA18" s="632"/>
      <c r="BB18" s="632"/>
      <c r="BC18" s="632"/>
      <c r="BD18" s="632"/>
      <c r="BE18" s="632"/>
      <c r="BF18" s="633"/>
      <c r="BG18" s="634" t="s">
        <v>122</v>
      </c>
      <c r="BH18" s="635"/>
      <c r="BI18" s="635"/>
      <c r="BJ18" s="635"/>
      <c r="BK18" s="635"/>
      <c r="BL18" s="635"/>
      <c r="BM18" s="635"/>
      <c r="BN18" s="636"/>
      <c r="BO18" s="672" t="s">
        <v>122</v>
      </c>
      <c r="BP18" s="672"/>
      <c r="BQ18" s="672"/>
      <c r="BR18" s="672"/>
      <c r="BS18" s="673" t="s">
        <v>122</v>
      </c>
      <c r="BT18" s="673"/>
      <c r="BU18" s="673"/>
      <c r="BV18" s="673"/>
      <c r="BW18" s="673"/>
      <c r="BX18" s="673"/>
      <c r="BY18" s="673"/>
      <c r="BZ18" s="673"/>
      <c r="CA18" s="673"/>
      <c r="CB18" s="713"/>
      <c r="CD18" s="631" t="s">
        <v>259</v>
      </c>
      <c r="CE18" s="632"/>
      <c r="CF18" s="632"/>
      <c r="CG18" s="632"/>
      <c r="CH18" s="632"/>
      <c r="CI18" s="632"/>
      <c r="CJ18" s="632"/>
      <c r="CK18" s="632"/>
      <c r="CL18" s="632"/>
      <c r="CM18" s="632"/>
      <c r="CN18" s="632"/>
      <c r="CO18" s="632"/>
      <c r="CP18" s="632"/>
      <c r="CQ18" s="633"/>
      <c r="CR18" s="634" t="s">
        <v>122</v>
      </c>
      <c r="CS18" s="635"/>
      <c r="CT18" s="635"/>
      <c r="CU18" s="635"/>
      <c r="CV18" s="635"/>
      <c r="CW18" s="635"/>
      <c r="CX18" s="635"/>
      <c r="CY18" s="636"/>
      <c r="CZ18" s="672" t="s">
        <v>122</v>
      </c>
      <c r="DA18" s="672"/>
      <c r="DB18" s="672"/>
      <c r="DC18" s="672"/>
      <c r="DD18" s="640" t="s">
        <v>122</v>
      </c>
      <c r="DE18" s="635"/>
      <c r="DF18" s="635"/>
      <c r="DG18" s="635"/>
      <c r="DH18" s="635"/>
      <c r="DI18" s="635"/>
      <c r="DJ18" s="635"/>
      <c r="DK18" s="635"/>
      <c r="DL18" s="635"/>
      <c r="DM18" s="635"/>
      <c r="DN18" s="635"/>
      <c r="DO18" s="635"/>
      <c r="DP18" s="636"/>
      <c r="DQ18" s="640" t="s">
        <v>122</v>
      </c>
      <c r="DR18" s="635"/>
      <c r="DS18" s="635"/>
      <c r="DT18" s="635"/>
      <c r="DU18" s="635"/>
      <c r="DV18" s="635"/>
      <c r="DW18" s="635"/>
      <c r="DX18" s="635"/>
      <c r="DY18" s="635"/>
      <c r="DZ18" s="635"/>
      <c r="EA18" s="635"/>
      <c r="EB18" s="635"/>
      <c r="EC18" s="671"/>
    </row>
    <row r="19" spans="2:133" ht="11.25" customHeight="1" x14ac:dyDescent="0.2">
      <c r="B19" s="631" t="s">
        <v>260</v>
      </c>
      <c r="C19" s="632"/>
      <c r="D19" s="632"/>
      <c r="E19" s="632"/>
      <c r="F19" s="632"/>
      <c r="G19" s="632"/>
      <c r="H19" s="632"/>
      <c r="I19" s="632"/>
      <c r="J19" s="632"/>
      <c r="K19" s="632"/>
      <c r="L19" s="632"/>
      <c r="M19" s="632"/>
      <c r="N19" s="632"/>
      <c r="O19" s="632"/>
      <c r="P19" s="632"/>
      <c r="Q19" s="633"/>
      <c r="R19" s="634">
        <v>128310</v>
      </c>
      <c r="S19" s="635"/>
      <c r="T19" s="635"/>
      <c r="U19" s="635"/>
      <c r="V19" s="635"/>
      <c r="W19" s="635"/>
      <c r="X19" s="635"/>
      <c r="Y19" s="636"/>
      <c r="Z19" s="672">
        <v>0.5</v>
      </c>
      <c r="AA19" s="672"/>
      <c r="AB19" s="672"/>
      <c r="AC19" s="672"/>
      <c r="AD19" s="673">
        <v>128310</v>
      </c>
      <c r="AE19" s="673"/>
      <c r="AF19" s="673"/>
      <c r="AG19" s="673"/>
      <c r="AH19" s="673"/>
      <c r="AI19" s="673"/>
      <c r="AJ19" s="673"/>
      <c r="AK19" s="673"/>
      <c r="AL19" s="637">
        <v>0.9</v>
      </c>
      <c r="AM19" s="638"/>
      <c r="AN19" s="638"/>
      <c r="AO19" s="674"/>
      <c r="AP19" s="631" t="s">
        <v>261</v>
      </c>
      <c r="AQ19" s="632"/>
      <c r="AR19" s="632"/>
      <c r="AS19" s="632"/>
      <c r="AT19" s="632"/>
      <c r="AU19" s="632"/>
      <c r="AV19" s="632"/>
      <c r="AW19" s="632"/>
      <c r="AX19" s="632"/>
      <c r="AY19" s="632"/>
      <c r="AZ19" s="632"/>
      <c r="BA19" s="632"/>
      <c r="BB19" s="632"/>
      <c r="BC19" s="632"/>
      <c r="BD19" s="632"/>
      <c r="BE19" s="632"/>
      <c r="BF19" s="633"/>
      <c r="BG19" s="634">
        <v>153549</v>
      </c>
      <c r="BH19" s="635"/>
      <c r="BI19" s="635"/>
      <c r="BJ19" s="635"/>
      <c r="BK19" s="635"/>
      <c r="BL19" s="635"/>
      <c r="BM19" s="635"/>
      <c r="BN19" s="636"/>
      <c r="BO19" s="672">
        <v>3.5</v>
      </c>
      <c r="BP19" s="672"/>
      <c r="BQ19" s="672"/>
      <c r="BR19" s="672"/>
      <c r="BS19" s="673" t="s">
        <v>122</v>
      </c>
      <c r="BT19" s="673"/>
      <c r="BU19" s="673"/>
      <c r="BV19" s="673"/>
      <c r="BW19" s="673"/>
      <c r="BX19" s="673"/>
      <c r="BY19" s="673"/>
      <c r="BZ19" s="673"/>
      <c r="CA19" s="673"/>
      <c r="CB19" s="713"/>
      <c r="CD19" s="631" t="s">
        <v>262</v>
      </c>
      <c r="CE19" s="632"/>
      <c r="CF19" s="632"/>
      <c r="CG19" s="632"/>
      <c r="CH19" s="632"/>
      <c r="CI19" s="632"/>
      <c r="CJ19" s="632"/>
      <c r="CK19" s="632"/>
      <c r="CL19" s="632"/>
      <c r="CM19" s="632"/>
      <c r="CN19" s="632"/>
      <c r="CO19" s="632"/>
      <c r="CP19" s="632"/>
      <c r="CQ19" s="633"/>
      <c r="CR19" s="634" t="s">
        <v>122</v>
      </c>
      <c r="CS19" s="635"/>
      <c r="CT19" s="635"/>
      <c r="CU19" s="635"/>
      <c r="CV19" s="635"/>
      <c r="CW19" s="635"/>
      <c r="CX19" s="635"/>
      <c r="CY19" s="636"/>
      <c r="CZ19" s="672" t="s">
        <v>122</v>
      </c>
      <c r="DA19" s="672"/>
      <c r="DB19" s="672"/>
      <c r="DC19" s="672"/>
      <c r="DD19" s="640" t="s">
        <v>122</v>
      </c>
      <c r="DE19" s="635"/>
      <c r="DF19" s="635"/>
      <c r="DG19" s="635"/>
      <c r="DH19" s="635"/>
      <c r="DI19" s="635"/>
      <c r="DJ19" s="635"/>
      <c r="DK19" s="635"/>
      <c r="DL19" s="635"/>
      <c r="DM19" s="635"/>
      <c r="DN19" s="635"/>
      <c r="DO19" s="635"/>
      <c r="DP19" s="636"/>
      <c r="DQ19" s="640" t="s">
        <v>122</v>
      </c>
      <c r="DR19" s="635"/>
      <c r="DS19" s="635"/>
      <c r="DT19" s="635"/>
      <c r="DU19" s="635"/>
      <c r="DV19" s="635"/>
      <c r="DW19" s="635"/>
      <c r="DX19" s="635"/>
      <c r="DY19" s="635"/>
      <c r="DZ19" s="635"/>
      <c r="EA19" s="635"/>
      <c r="EB19" s="635"/>
      <c r="EC19" s="671"/>
    </row>
    <row r="20" spans="2:133" ht="11.25" customHeight="1" x14ac:dyDescent="0.2">
      <c r="B20" s="701" t="s">
        <v>263</v>
      </c>
      <c r="C20" s="702"/>
      <c r="D20" s="702"/>
      <c r="E20" s="702"/>
      <c r="F20" s="702"/>
      <c r="G20" s="702"/>
      <c r="H20" s="702"/>
      <c r="I20" s="702"/>
      <c r="J20" s="702"/>
      <c r="K20" s="702"/>
      <c r="L20" s="702"/>
      <c r="M20" s="702"/>
      <c r="N20" s="702"/>
      <c r="O20" s="702"/>
      <c r="P20" s="702"/>
      <c r="Q20" s="703"/>
      <c r="R20" s="634">
        <v>1423</v>
      </c>
      <c r="S20" s="635"/>
      <c r="T20" s="635"/>
      <c r="U20" s="635"/>
      <c r="V20" s="635"/>
      <c r="W20" s="635"/>
      <c r="X20" s="635"/>
      <c r="Y20" s="636"/>
      <c r="Z20" s="672">
        <v>0</v>
      </c>
      <c r="AA20" s="672"/>
      <c r="AB20" s="672"/>
      <c r="AC20" s="672"/>
      <c r="AD20" s="673">
        <v>1423</v>
      </c>
      <c r="AE20" s="673"/>
      <c r="AF20" s="673"/>
      <c r="AG20" s="673"/>
      <c r="AH20" s="673"/>
      <c r="AI20" s="673"/>
      <c r="AJ20" s="673"/>
      <c r="AK20" s="673"/>
      <c r="AL20" s="637">
        <v>0</v>
      </c>
      <c r="AM20" s="638"/>
      <c r="AN20" s="638"/>
      <c r="AO20" s="674"/>
      <c r="AP20" s="631" t="s">
        <v>264</v>
      </c>
      <c r="AQ20" s="632"/>
      <c r="AR20" s="632"/>
      <c r="AS20" s="632"/>
      <c r="AT20" s="632"/>
      <c r="AU20" s="632"/>
      <c r="AV20" s="632"/>
      <c r="AW20" s="632"/>
      <c r="AX20" s="632"/>
      <c r="AY20" s="632"/>
      <c r="AZ20" s="632"/>
      <c r="BA20" s="632"/>
      <c r="BB20" s="632"/>
      <c r="BC20" s="632"/>
      <c r="BD20" s="632"/>
      <c r="BE20" s="632"/>
      <c r="BF20" s="633"/>
      <c r="BG20" s="634">
        <v>153549</v>
      </c>
      <c r="BH20" s="635"/>
      <c r="BI20" s="635"/>
      <c r="BJ20" s="635"/>
      <c r="BK20" s="635"/>
      <c r="BL20" s="635"/>
      <c r="BM20" s="635"/>
      <c r="BN20" s="636"/>
      <c r="BO20" s="672">
        <v>3.5</v>
      </c>
      <c r="BP20" s="672"/>
      <c r="BQ20" s="672"/>
      <c r="BR20" s="672"/>
      <c r="BS20" s="673" t="s">
        <v>122</v>
      </c>
      <c r="BT20" s="673"/>
      <c r="BU20" s="673"/>
      <c r="BV20" s="673"/>
      <c r="BW20" s="673"/>
      <c r="BX20" s="673"/>
      <c r="BY20" s="673"/>
      <c r="BZ20" s="673"/>
      <c r="CA20" s="673"/>
      <c r="CB20" s="713"/>
      <c r="CD20" s="631" t="s">
        <v>265</v>
      </c>
      <c r="CE20" s="632"/>
      <c r="CF20" s="632"/>
      <c r="CG20" s="632"/>
      <c r="CH20" s="632"/>
      <c r="CI20" s="632"/>
      <c r="CJ20" s="632"/>
      <c r="CK20" s="632"/>
      <c r="CL20" s="632"/>
      <c r="CM20" s="632"/>
      <c r="CN20" s="632"/>
      <c r="CO20" s="632"/>
      <c r="CP20" s="632"/>
      <c r="CQ20" s="633"/>
      <c r="CR20" s="634">
        <v>25538522</v>
      </c>
      <c r="CS20" s="635"/>
      <c r="CT20" s="635"/>
      <c r="CU20" s="635"/>
      <c r="CV20" s="635"/>
      <c r="CW20" s="635"/>
      <c r="CX20" s="635"/>
      <c r="CY20" s="636"/>
      <c r="CZ20" s="672">
        <v>100</v>
      </c>
      <c r="DA20" s="672"/>
      <c r="DB20" s="672"/>
      <c r="DC20" s="672"/>
      <c r="DD20" s="640">
        <v>4189943</v>
      </c>
      <c r="DE20" s="635"/>
      <c r="DF20" s="635"/>
      <c r="DG20" s="635"/>
      <c r="DH20" s="635"/>
      <c r="DI20" s="635"/>
      <c r="DJ20" s="635"/>
      <c r="DK20" s="635"/>
      <c r="DL20" s="635"/>
      <c r="DM20" s="635"/>
      <c r="DN20" s="635"/>
      <c r="DO20" s="635"/>
      <c r="DP20" s="636"/>
      <c r="DQ20" s="640">
        <v>16483023</v>
      </c>
      <c r="DR20" s="635"/>
      <c r="DS20" s="635"/>
      <c r="DT20" s="635"/>
      <c r="DU20" s="635"/>
      <c r="DV20" s="635"/>
      <c r="DW20" s="635"/>
      <c r="DX20" s="635"/>
      <c r="DY20" s="635"/>
      <c r="DZ20" s="635"/>
      <c r="EA20" s="635"/>
      <c r="EB20" s="635"/>
      <c r="EC20" s="671"/>
    </row>
    <row r="21" spans="2:133" ht="11.25" customHeight="1" x14ac:dyDescent="0.2">
      <c r="B21" s="631" t="s">
        <v>266</v>
      </c>
      <c r="C21" s="632"/>
      <c r="D21" s="632"/>
      <c r="E21" s="632"/>
      <c r="F21" s="632"/>
      <c r="G21" s="632"/>
      <c r="H21" s="632"/>
      <c r="I21" s="632"/>
      <c r="J21" s="632"/>
      <c r="K21" s="632"/>
      <c r="L21" s="632"/>
      <c r="M21" s="632"/>
      <c r="N21" s="632"/>
      <c r="O21" s="632"/>
      <c r="P21" s="632"/>
      <c r="Q21" s="633"/>
      <c r="R21" s="634">
        <v>8999746</v>
      </c>
      <c r="S21" s="635"/>
      <c r="T21" s="635"/>
      <c r="U21" s="635"/>
      <c r="V21" s="635"/>
      <c r="W21" s="635"/>
      <c r="X21" s="635"/>
      <c r="Y21" s="636"/>
      <c r="Z21" s="672">
        <v>33.5</v>
      </c>
      <c r="AA21" s="672"/>
      <c r="AB21" s="672"/>
      <c r="AC21" s="672"/>
      <c r="AD21" s="673">
        <v>8204938</v>
      </c>
      <c r="AE21" s="673"/>
      <c r="AF21" s="673"/>
      <c r="AG21" s="673"/>
      <c r="AH21" s="673"/>
      <c r="AI21" s="673"/>
      <c r="AJ21" s="673"/>
      <c r="AK21" s="673"/>
      <c r="AL21" s="637">
        <v>57.7</v>
      </c>
      <c r="AM21" s="638"/>
      <c r="AN21" s="638"/>
      <c r="AO21" s="674"/>
      <c r="AP21" s="631" t="s">
        <v>267</v>
      </c>
      <c r="AQ21" s="711"/>
      <c r="AR21" s="711"/>
      <c r="AS21" s="711"/>
      <c r="AT21" s="711"/>
      <c r="AU21" s="711"/>
      <c r="AV21" s="711"/>
      <c r="AW21" s="711"/>
      <c r="AX21" s="711"/>
      <c r="AY21" s="711"/>
      <c r="AZ21" s="711"/>
      <c r="BA21" s="711"/>
      <c r="BB21" s="711"/>
      <c r="BC21" s="711"/>
      <c r="BD21" s="711"/>
      <c r="BE21" s="711"/>
      <c r="BF21" s="712"/>
      <c r="BG21" s="634">
        <v>153549</v>
      </c>
      <c r="BH21" s="635"/>
      <c r="BI21" s="635"/>
      <c r="BJ21" s="635"/>
      <c r="BK21" s="635"/>
      <c r="BL21" s="635"/>
      <c r="BM21" s="635"/>
      <c r="BN21" s="636"/>
      <c r="BO21" s="672">
        <v>3.5</v>
      </c>
      <c r="BP21" s="672"/>
      <c r="BQ21" s="672"/>
      <c r="BR21" s="672"/>
      <c r="BS21" s="673" t="s">
        <v>122</v>
      </c>
      <c r="BT21" s="673"/>
      <c r="BU21" s="673"/>
      <c r="BV21" s="673"/>
      <c r="BW21" s="673"/>
      <c r="BX21" s="673"/>
      <c r="BY21" s="673"/>
      <c r="BZ21" s="673"/>
      <c r="CA21" s="673"/>
      <c r="CB21" s="713"/>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268</v>
      </c>
      <c r="C22" s="632"/>
      <c r="D22" s="632"/>
      <c r="E22" s="632"/>
      <c r="F22" s="632"/>
      <c r="G22" s="632"/>
      <c r="H22" s="632"/>
      <c r="I22" s="632"/>
      <c r="J22" s="632"/>
      <c r="K22" s="632"/>
      <c r="L22" s="632"/>
      <c r="M22" s="632"/>
      <c r="N22" s="632"/>
      <c r="O22" s="632"/>
      <c r="P22" s="632"/>
      <c r="Q22" s="633"/>
      <c r="R22" s="634">
        <v>8204938</v>
      </c>
      <c r="S22" s="635"/>
      <c r="T22" s="635"/>
      <c r="U22" s="635"/>
      <c r="V22" s="635"/>
      <c r="W22" s="635"/>
      <c r="X22" s="635"/>
      <c r="Y22" s="636"/>
      <c r="Z22" s="672">
        <v>30.5</v>
      </c>
      <c r="AA22" s="672"/>
      <c r="AB22" s="672"/>
      <c r="AC22" s="672"/>
      <c r="AD22" s="673">
        <v>8204938</v>
      </c>
      <c r="AE22" s="673"/>
      <c r="AF22" s="673"/>
      <c r="AG22" s="673"/>
      <c r="AH22" s="673"/>
      <c r="AI22" s="673"/>
      <c r="AJ22" s="673"/>
      <c r="AK22" s="673"/>
      <c r="AL22" s="637">
        <v>57.7</v>
      </c>
      <c r="AM22" s="638"/>
      <c r="AN22" s="638"/>
      <c r="AO22" s="674"/>
      <c r="AP22" s="631" t="s">
        <v>269</v>
      </c>
      <c r="AQ22" s="711"/>
      <c r="AR22" s="711"/>
      <c r="AS22" s="711"/>
      <c r="AT22" s="711"/>
      <c r="AU22" s="711"/>
      <c r="AV22" s="711"/>
      <c r="AW22" s="711"/>
      <c r="AX22" s="711"/>
      <c r="AY22" s="711"/>
      <c r="AZ22" s="711"/>
      <c r="BA22" s="711"/>
      <c r="BB22" s="711"/>
      <c r="BC22" s="711"/>
      <c r="BD22" s="711"/>
      <c r="BE22" s="711"/>
      <c r="BF22" s="712"/>
      <c r="BG22" s="634" t="s">
        <v>122</v>
      </c>
      <c r="BH22" s="635"/>
      <c r="BI22" s="635"/>
      <c r="BJ22" s="635"/>
      <c r="BK22" s="635"/>
      <c r="BL22" s="635"/>
      <c r="BM22" s="635"/>
      <c r="BN22" s="636"/>
      <c r="BO22" s="672" t="s">
        <v>122</v>
      </c>
      <c r="BP22" s="672"/>
      <c r="BQ22" s="672"/>
      <c r="BR22" s="672"/>
      <c r="BS22" s="673" t="s">
        <v>122</v>
      </c>
      <c r="BT22" s="673"/>
      <c r="BU22" s="673"/>
      <c r="BV22" s="673"/>
      <c r="BW22" s="673"/>
      <c r="BX22" s="673"/>
      <c r="BY22" s="673"/>
      <c r="BZ22" s="673"/>
      <c r="CA22" s="673"/>
      <c r="CB22" s="713"/>
      <c r="CD22" s="686" t="s">
        <v>270</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271</v>
      </c>
      <c r="C23" s="632"/>
      <c r="D23" s="632"/>
      <c r="E23" s="632"/>
      <c r="F23" s="632"/>
      <c r="G23" s="632"/>
      <c r="H23" s="632"/>
      <c r="I23" s="632"/>
      <c r="J23" s="632"/>
      <c r="K23" s="632"/>
      <c r="L23" s="632"/>
      <c r="M23" s="632"/>
      <c r="N23" s="632"/>
      <c r="O23" s="632"/>
      <c r="P23" s="632"/>
      <c r="Q23" s="633"/>
      <c r="R23" s="634">
        <v>794808</v>
      </c>
      <c r="S23" s="635"/>
      <c r="T23" s="635"/>
      <c r="U23" s="635"/>
      <c r="V23" s="635"/>
      <c r="W23" s="635"/>
      <c r="X23" s="635"/>
      <c r="Y23" s="636"/>
      <c r="Z23" s="672">
        <v>3</v>
      </c>
      <c r="AA23" s="672"/>
      <c r="AB23" s="672"/>
      <c r="AC23" s="672"/>
      <c r="AD23" s="673" t="s">
        <v>122</v>
      </c>
      <c r="AE23" s="673"/>
      <c r="AF23" s="673"/>
      <c r="AG23" s="673"/>
      <c r="AH23" s="673"/>
      <c r="AI23" s="673"/>
      <c r="AJ23" s="673"/>
      <c r="AK23" s="673"/>
      <c r="AL23" s="637" t="s">
        <v>122</v>
      </c>
      <c r="AM23" s="638"/>
      <c r="AN23" s="638"/>
      <c r="AO23" s="674"/>
      <c r="AP23" s="631" t="s">
        <v>272</v>
      </c>
      <c r="AQ23" s="711"/>
      <c r="AR23" s="711"/>
      <c r="AS23" s="711"/>
      <c r="AT23" s="711"/>
      <c r="AU23" s="711"/>
      <c r="AV23" s="711"/>
      <c r="AW23" s="711"/>
      <c r="AX23" s="711"/>
      <c r="AY23" s="711"/>
      <c r="AZ23" s="711"/>
      <c r="BA23" s="711"/>
      <c r="BB23" s="711"/>
      <c r="BC23" s="711"/>
      <c r="BD23" s="711"/>
      <c r="BE23" s="711"/>
      <c r="BF23" s="712"/>
      <c r="BG23" s="634" t="s">
        <v>122</v>
      </c>
      <c r="BH23" s="635"/>
      <c r="BI23" s="635"/>
      <c r="BJ23" s="635"/>
      <c r="BK23" s="635"/>
      <c r="BL23" s="635"/>
      <c r="BM23" s="635"/>
      <c r="BN23" s="636"/>
      <c r="BO23" s="672" t="s">
        <v>122</v>
      </c>
      <c r="BP23" s="672"/>
      <c r="BQ23" s="672"/>
      <c r="BR23" s="672"/>
      <c r="BS23" s="673" t="s">
        <v>122</v>
      </c>
      <c r="BT23" s="673"/>
      <c r="BU23" s="673"/>
      <c r="BV23" s="673"/>
      <c r="BW23" s="673"/>
      <c r="BX23" s="673"/>
      <c r="BY23" s="673"/>
      <c r="BZ23" s="673"/>
      <c r="CA23" s="673"/>
      <c r="CB23" s="713"/>
      <c r="CD23" s="686" t="s">
        <v>212</v>
      </c>
      <c r="CE23" s="687"/>
      <c r="CF23" s="687"/>
      <c r="CG23" s="687"/>
      <c r="CH23" s="687"/>
      <c r="CI23" s="687"/>
      <c r="CJ23" s="687"/>
      <c r="CK23" s="687"/>
      <c r="CL23" s="687"/>
      <c r="CM23" s="687"/>
      <c r="CN23" s="687"/>
      <c r="CO23" s="687"/>
      <c r="CP23" s="687"/>
      <c r="CQ23" s="688"/>
      <c r="CR23" s="686" t="s">
        <v>273</v>
      </c>
      <c r="CS23" s="687"/>
      <c r="CT23" s="687"/>
      <c r="CU23" s="687"/>
      <c r="CV23" s="687"/>
      <c r="CW23" s="687"/>
      <c r="CX23" s="687"/>
      <c r="CY23" s="688"/>
      <c r="CZ23" s="686" t="s">
        <v>274</v>
      </c>
      <c r="DA23" s="687"/>
      <c r="DB23" s="687"/>
      <c r="DC23" s="688"/>
      <c r="DD23" s="686" t="s">
        <v>275</v>
      </c>
      <c r="DE23" s="687"/>
      <c r="DF23" s="687"/>
      <c r="DG23" s="687"/>
      <c r="DH23" s="687"/>
      <c r="DI23" s="687"/>
      <c r="DJ23" s="687"/>
      <c r="DK23" s="688"/>
      <c r="DL23" s="724" t="s">
        <v>276</v>
      </c>
      <c r="DM23" s="725"/>
      <c r="DN23" s="725"/>
      <c r="DO23" s="725"/>
      <c r="DP23" s="725"/>
      <c r="DQ23" s="725"/>
      <c r="DR23" s="725"/>
      <c r="DS23" s="725"/>
      <c r="DT23" s="725"/>
      <c r="DU23" s="725"/>
      <c r="DV23" s="726"/>
      <c r="DW23" s="686" t="s">
        <v>277</v>
      </c>
      <c r="DX23" s="687"/>
      <c r="DY23" s="687"/>
      <c r="DZ23" s="687"/>
      <c r="EA23" s="687"/>
      <c r="EB23" s="687"/>
      <c r="EC23" s="688"/>
    </row>
    <row r="24" spans="2:133" ht="11.25" customHeight="1" x14ac:dyDescent="0.2">
      <c r="B24" s="631" t="s">
        <v>278</v>
      </c>
      <c r="C24" s="632"/>
      <c r="D24" s="632"/>
      <c r="E24" s="632"/>
      <c r="F24" s="632"/>
      <c r="G24" s="632"/>
      <c r="H24" s="632"/>
      <c r="I24" s="632"/>
      <c r="J24" s="632"/>
      <c r="K24" s="632"/>
      <c r="L24" s="632"/>
      <c r="M24" s="632"/>
      <c r="N24" s="632"/>
      <c r="O24" s="632"/>
      <c r="P24" s="632"/>
      <c r="Q24" s="633"/>
      <c r="R24" s="634" t="s">
        <v>122</v>
      </c>
      <c r="S24" s="635"/>
      <c r="T24" s="635"/>
      <c r="U24" s="635"/>
      <c r="V24" s="635"/>
      <c r="W24" s="635"/>
      <c r="X24" s="635"/>
      <c r="Y24" s="636"/>
      <c r="Z24" s="672" t="s">
        <v>122</v>
      </c>
      <c r="AA24" s="672"/>
      <c r="AB24" s="672"/>
      <c r="AC24" s="672"/>
      <c r="AD24" s="673" t="s">
        <v>122</v>
      </c>
      <c r="AE24" s="673"/>
      <c r="AF24" s="673"/>
      <c r="AG24" s="673"/>
      <c r="AH24" s="673"/>
      <c r="AI24" s="673"/>
      <c r="AJ24" s="673"/>
      <c r="AK24" s="673"/>
      <c r="AL24" s="637" t="s">
        <v>122</v>
      </c>
      <c r="AM24" s="638"/>
      <c r="AN24" s="638"/>
      <c r="AO24" s="674"/>
      <c r="AP24" s="631" t="s">
        <v>279</v>
      </c>
      <c r="AQ24" s="711"/>
      <c r="AR24" s="711"/>
      <c r="AS24" s="711"/>
      <c r="AT24" s="711"/>
      <c r="AU24" s="711"/>
      <c r="AV24" s="711"/>
      <c r="AW24" s="711"/>
      <c r="AX24" s="711"/>
      <c r="AY24" s="711"/>
      <c r="AZ24" s="711"/>
      <c r="BA24" s="711"/>
      <c r="BB24" s="711"/>
      <c r="BC24" s="711"/>
      <c r="BD24" s="711"/>
      <c r="BE24" s="711"/>
      <c r="BF24" s="712"/>
      <c r="BG24" s="634" t="s">
        <v>122</v>
      </c>
      <c r="BH24" s="635"/>
      <c r="BI24" s="635"/>
      <c r="BJ24" s="635"/>
      <c r="BK24" s="635"/>
      <c r="BL24" s="635"/>
      <c r="BM24" s="635"/>
      <c r="BN24" s="636"/>
      <c r="BO24" s="672" t="s">
        <v>122</v>
      </c>
      <c r="BP24" s="672"/>
      <c r="BQ24" s="672"/>
      <c r="BR24" s="672"/>
      <c r="BS24" s="673" t="s">
        <v>122</v>
      </c>
      <c r="BT24" s="673"/>
      <c r="BU24" s="673"/>
      <c r="BV24" s="673"/>
      <c r="BW24" s="673"/>
      <c r="BX24" s="673"/>
      <c r="BY24" s="673"/>
      <c r="BZ24" s="673"/>
      <c r="CA24" s="673"/>
      <c r="CB24" s="713"/>
      <c r="CD24" s="692" t="s">
        <v>280</v>
      </c>
      <c r="CE24" s="693"/>
      <c r="CF24" s="693"/>
      <c r="CG24" s="693"/>
      <c r="CH24" s="693"/>
      <c r="CI24" s="693"/>
      <c r="CJ24" s="693"/>
      <c r="CK24" s="693"/>
      <c r="CL24" s="693"/>
      <c r="CM24" s="693"/>
      <c r="CN24" s="693"/>
      <c r="CO24" s="693"/>
      <c r="CP24" s="693"/>
      <c r="CQ24" s="694"/>
      <c r="CR24" s="689">
        <v>9330432</v>
      </c>
      <c r="CS24" s="690"/>
      <c r="CT24" s="690"/>
      <c r="CU24" s="690"/>
      <c r="CV24" s="690"/>
      <c r="CW24" s="690"/>
      <c r="CX24" s="690"/>
      <c r="CY24" s="715"/>
      <c r="CZ24" s="716">
        <v>36.5</v>
      </c>
      <c r="DA24" s="698"/>
      <c r="DB24" s="698"/>
      <c r="DC24" s="718"/>
      <c r="DD24" s="714">
        <v>7735284</v>
      </c>
      <c r="DE24" s="690"/>
      <c r="DF24" s="690"/>
      <c r="DG24" s="690"/>
      <c r="DH24" s="690"/>
      <c r="DI24" s="690"/>
      <c r="DJ24" s="690"/>
      <c r="DK24" s="715"/>
      <c r="DL24" s="714">
        <v>7228098</v>
      </c>
      <c r="DM24" s="690"/>
      <c r="DN24" s="690"/>
      <c r="DO24" s="690"/>
      <c r="DP24" s="690"/>
      <c r="DQ24" s="690"/>
      <c r="DR24" s="690"/>
      <c r="DS24" s="690"/>
      <c r="DT24" s="690"/>
      <c r="DU24" s="690"/>
      <c r="DV24" s="715"/>
      <c r="DW24" s="716">
        <v>50.7</v>
      </c>
      <c r="DX24" s="698"/>
      <c r="DY24" s="698"/>
      <c r="DZ24" s="698"/>
      <c r="EA24" s="698"/>
      <c r="EB24" s="698"/>
      <c r="EC24" s="717"/>
    </row>
    <row r="25" spans="2:133" ht="11.25" customHeight="1" x14ac:dyDescent="0.2">
      <c r="B25" s="631" t="s">
        <v>281</v>
      </c>
      <c r="C25" s="632"/>
      <c r="D25" s="632"/>
      <c r="E25" s="632"/>
      <c r="F25" s="632"/>
      <c r="G25" s="632"/>
      <c r="H25" s="632"/>
      <c r="I25" s="632"/>
      <c r="J25" s="632"/>
      <c r="K25" s="632"/>
      <c r="L25" s="632"/>
      <c r="M25" s="632"/>
      <c r="N25" s="632"/>
      <c r="O25" s="632"/>
      <c r="P25" s="632"/>
      <c r="Q25" s="633"/>
      <c r="R25" s="634">
        <v>14980197</v>
      </c>
      <c r="S25" s="635"/>
      <c r="T25" s="635"/>
      <c r="U25" s="635"/>
      <c r="V25" s="635"/>
      <c r="W25" s="635"/>
      <c r="X25" s="635"/>
      <c r="Y25" s="636"/>
      <c r="Z25" s="672">
        <v>55.7</v>
      </c>
      <c r="AA25" s="672"/>
      <c r="AB25" s="672"/>
      <c r="AC25" s="672"/>
      <c r="AD25" s="673">
        <v>14185389</v>
      </c>
      <c r="AE25" s="673"/>
      <c r="AF25" s="673"/>
      <c r="AG25" s="673"/>
      <c r="AH25" s="673"/>
      <c r="AI25" s="673"/>
      <c r="AJ25" s="673"/>
      <c r="AK25" s="673"/>
      <c r="AL25" s="637">
        <v>99.7</v>
      </c>
      <c r="AM25" s="638"/>
      <c r="AN25" s="638"/>
      <c r="AO25" s="674"/>
      <c r="AP25" s="631" t="s">
        <v>282</v>
      </c>
      <c r="AQ25" s="711"/>
      <c r="AR25" s="711"/>
      <c r="AS25" s="711"/>
      <c r="AT25" s="711"/>
      <c r="AU25" s="711"/>
      <c r="AV25" s="711"/>
      <c r="AW25" s="711"/>
      <c r="AX25" s="711"/>
      <c r="AY25" s="711"/>
      <c r="AZ25" s="711"/>
      <c r="BA25" s="711"/>
      <c r="BB25" s="711"/>
      <c r="BC25" s="711"/>
      <c r="BD25" s="711"/>
      <c r="BE25" s="711"/>
      <c r="BF25" s="712"/>
      <c r="BG25" s="634" t="s">
        <v>122</v>
      </c>
      <c r="BH25" s="635"/>
      <c r="BI25" s="635"/>
      <c r="BJ25" s="635"/>
      <c r="BK25" s="635"/>
      <c r="BL25" s="635"/>
      <c r="BM25" s="635"/>
      <c r="BN25" s="636"/>
      <c r="BO25" s="672" t="s">
        <v>122</v>
      </c>
      <c r="BP25" s="672"/>
      <c r="BQ25" s="672"/>
      <c r="BR25" s="672"/>
      <c r="BS25" s="673" t="s">
        <v>122</v>
      </c>
      <c r="BT25" s="673"/>
      <c r="BU25" s="673"/>
      <c r="BV25" s="673"/>
      <c r="BW25" s="673"/>
      <c r="BX25" s="673"/>
      <c r="BY25" s="673"/>
      <c r="BZ25" s="673"/>
      <c r="CA25" s="673"/>
      <c r="CB25" s="713"/>
      <c r="CD25" s="631" t="s">
        <v>283</v>
      </c>
      <c r="CE25" s="632"/>
      <c r="CF25" s="632"/>
      <c r="CG25" s="632"/>
      <c r="CH25" s="632"/>
      <c r="CI25" s="632"/>
      <c r="CJ25" s="632"/>
      <c r="CK25" s="632"/>
      <c r="CL25" s="632"/>
      <c r="CM25" s="632"/>
      <c r="CN25" s="632"/>
      <c r="CO25" s="632"/>
      <c r="CP25" s="632"/>
      <c r="CQ25" s="633"/>
      <c r="CR25" s="634">
        <v>4168723</v>
      </c>
      <c r="CS25" s="647"/>
      <c r="CT25" s="647"/>
      <c r="CU25" s="647"/>
      <c r="CV25" s="647"/>
      <c r="CW25" s="647"/>
      <c r="CX25" s="647"/>
      <c r="CY25" s="648"/>
      <c r="CZ25" s="637">
        <v>16.3</v>
      </c>
      <c r="DA25" s="649"/>
      <c r="DB25" s="649"/>
      <c r="DC25" s="650"/>
      <c r="DD25" s="640">
        <v>3870574</v>
      </c>
      <c r="DE25" s="647"/>
      <c r="DF25" s="647"/>
      <c r="DG25" s="647"/>
      <c r="DH25" s="647"/>
      <c r="DI25" s="647"/>
      <c r="DJ25" s="647"/>
      <c r="DK25" s="648"/>
      <c r="DL25" s="640">
        <v>3718107</v>
      </c>
      <c r="DM25" s="647"/>
      <c r="DN25" s="647"/>
      <c r="DO25" s="647"/>
      <c r="DP25" s="647"/>
      <c r="DQ25" s="647"/>
      <c r="DR25" s="647"/>
      <c r="DS25" s="647"/>
      <c r="DT25" s="647"/>
      <c r="DU25" s="647"/>
      <c r="DV25" s="648"/>
      <c r="DW25" s="637">
        <v>26.1</v>
      </c>
      <c r="DX25" s="649"/>
      <c r="DY25" s="649"/>
      <c r="DZ25" s="649"/>
      <c r="EA25" s="649"/>
      <c r="EB25" s="649"/>
      <c r="EC25" s="661"/>
    </row>
    <row r="26" spans="2:133" ht="11.25" customHeight="1" x14ac:dyDescent="0.2">
      <c r="B26" s="631" t="s">
        <v>284</v>
      </c>
      <c r="C26" s="632"/>
      <c r="D26" s="632"/>
      <c r="E26" s="632"/>
      <c r="F26" s="632"/>
      <c r="G26" s="632"/>
      <c r="H26" s="632"/>
      <c r="I26" s="632"/>
      <c r="J26" s="632"/>
      <c r="K26" s="632"/>
      <c r="L26" s="632"/>
      <c r="M26" s="632"/>
      <c r="N26" s="632"/>
      <c r="O26" s="632"/>
      <c r="P26" s="632"/>
      <c r="Q26" s="633"/>
      <c r="R26" s="634">
        <v>1864</v>
      </c>
      <c r="S26" s="635"/>
      <c r="T26" s="635"/>
      <c r="U26" s="635"/>
      <c r="V26" s="635"/>
      <c r="W26" s="635"/>
      <c r="X26" s="635"/>
      <c r="Y26" s="636"/>
      <c r="Z26" s="672">
        <v>0</v>
      </c>
      <c r="AA26" s="672"/>
      <c r="AB26" s="672"/>
      <c r="AC26" s="672"/>
      <c r="AD26" s="673">
        <v>1864</v>
      </c>
      <c r="AE26" s="673"/>
      <c r="AF26" s="673"/>
      <c r="AG26" s="673"/>
      <c r="AH26" s="673"/>
      <c r="AI26" s="673"/>
      <c r="AJ26" s="673"/>
      <c r="AK26" s="673"/>
      <c r="AL26" s="637">
        <v>0</v>
      </c>
      <c r="AM26" s="638"/>
      <c r="AN26" s="638"/>
      <c r="AO26" s="674"/>
      <c r="AP26" s="631" t="s">
        <v>285</v>
      </c>
      <c r="AQ26" s="711"/>
      <c r="AR26" s="711"/>
      <c r="AS26" s="711"/>
      <c r="AT26" s="711"/>
      <c r="AU26" s="711"/>
      <c r="AV26" s="711"/>
      <c r="AW26" s="711"/>
      <c r="AX26" s="711"/>
      <c r="AY26" s="711"/>
      <c r="AZ26" s="711"/>
      <c r="BA26" s="711"/>
      <c r="BB26" s="711"/>
      <c r="BC26" s="711"/>
      <c r="BD26" s="711"/>
      <c r="BE26" s="711"/>
      <c r="BF26" s="712"/>
      <c r="BG26" s="634" t="s">
        <v>122</v>
      </c>
      <c r="BH26" s="635"/>
      <c r="BI26" s="635"/>
      <c r="BJ26" s="635"/>
      <c r="BK26" s="635"/>
      <c r="BL26" s="635"/>
      <c r="BM26" s="635"/>
      <c r="BN26" s="636"/>
      <c r="BO26" s="672" t="s">
        <v>122</v>
      </c>
      <c r="BP26" s="672"/>
      <c r="BQ26" s="672"/>
      <c r="BR26" s="672"/>
      <c r="BS26" s="673" t="s">
        <v>122</v>
      </c>
      <c r="BT26" s="673"/>
      <c r="BU26" s="673"/>
      <c r="BV26" s="673"/>
      <c r="BW26" s="673"/>
      <c r="BX26" s="673"/>
      <c r="BY26" s="673"/>
      <c r="BZ26" s="673"/>
      <c r="CA26" s="673"/>
      <c r="CB26" s="713"/>
      <c r="CD26" s="631" t="s">
        <v>286</v>
      </c>
      <c r="CE26" s="632"/>
      <c r="CF26" s="632"/>
      <c r="CG26" s="632"/>
      <c r="CH26" s="632"/>
      <c r="CI26" s="632"/>
      <c r="CJ26" s="632"/>
      <c r="CK26" s="632"/>
      <c r="CL26" s="632"/>
      <c r="CM26" s="632"/>
      <c r="CN26" s="632"/>
      <c r="CO26" s="632"/>
      <c r="CP26" s="632"/>
      <c r="CQ26" s="633"/>
      <c r="CR26" s="634">
        <v>2711844</v>
      </c>
      <c r="CS26" s="635"/>
      <c r="CT26" s="635"/>
      <c r="CU26" s="635"/>
      <c r="CV26" s="635"/>
      <c r="CW26" s="635"/>
      <c r="CX26" s="635"/>
      <c r="CY26" s="636"/>
      <c r="CZ26" s="637">
        <v>10.6</v>
      </c>
      <c r="DA26" s="649"/>
      <c r="DB26" s="649"/>
      <c r="DC26" s="650"/>
      <c r="DD26" s="640">
        <v>2522387</v>
      </c>
      <c r="DE26" s="635"/>
      <c r="DF26" s="635"/>
      <c r="DG26" s="635"/>
      <c r="DH26" s="635"/>
      <c r="DI26" s="635"/>
      <c r="DJ26" s="635"/>
      <c r="DK26" s="636"/>
      <c r="DL26" s="640" t="s">
        <v>122</v>
      </c>
      <c r="DM26" s="635"/>
      <c r="DN26" s="635"/>
      <c r="DO26" s="635"/>
      <c r="DP26" s="635"/>
      <c r="DQ26" s="635"/>
      <c r="DR26" s="635"/>
      <c r="DS26" s="635"/>
      <c r="DT26" s="635"/>
      <c r="DU26" s="635"/>
      <c r="DV26" s="636"/>
      <c r="DW26" s="637" t="s">
        <v>122</v>
      </c>
      <c r="DX26" s="649"/>
      <c r="DY26" s="649"/>
      <c r="DZ26" s="649"/>
      <c r="EA26" s="649"/>
      <c r="EB26" s="649"/>
      <c r="EC26" s="661"/>
    </row>
    <row r="27" spans="2:133" ht="11.25" customHeight="1" x14ac:dyDescent="0.2">
      <c r="B27" s="631" t="s">
        <v>287</v>
      </c>
      <c r="C27" s="632"/>
      <c r="D27" s="632"/>
      <c r="E27" s="632"/>
      <c r="F27" s="632"/>
      <c r="G27" s="632"/>
      <c r="H27" s="632"/>
      <c r="I27" s="632"/>
      <c r="J27" s="632"/>
      <c r="K27" s="632"/>
      <c r="L27" s="632"/>
      <c r="M27" s="632"/>
      <c r="N27" s="632"/>
      <c r="O27" s="632"/>
      <c r="P27" s="632"/>
      <c r="Q27" s="633"/>
      <c r="R27" s="634">
        <v>71427</v>
      </c>
      <c r="S27" s="635"/>
      <c r="T27" s="635"/>
      <c r="U27" s="635"/>
      <c r="V27" s="635"/>
      <c r="W27" s="635"/>
      <c r="X27" s="635"/>
      <c r="Y27" s="636"/>
      <c r="Z27" s="672">
        <v>0.3</v>
      </c>
      <c r="AA27" s="672"/>
      <c r="AB27" s="672"/>
      <c r="AC27" s="672"/>
      <c r="AD27" s="673" t="s">
        <v>122</v>
      </c>
      <c r="AE27" s="673"/>
      <c r="AF27" s="673"/>
      <c r="AG27" s="673"/>
      <c r="AH27" s="673"/>
      <c r="AI27" s="673"/>
      <c r="AJ27" s="673"/>
      <c r="AK27" s="673"/>
      <c r="AL27" s="637" t="s">
        <v>122</v>
      </c>
      <c r="AM27" s="638"/>
      <c r="AN27" s="638"/>
      <c r="AO27" s="674"/>
      <c r="AP27" s="631" t="s">
        <v>288</v>
      </c>
      <c r="AQ27" s="632"/>
      <c r="AR27" s="632"/>
      <c r="AS27" s="632"/>
      <c r="AT27" s="632"/>
      <c r="AU27" s="632"/>
      <c r="AV27" s="632"/>
      <c r="AW27" s="632"/>
      <c r="AX27" s="632"/>
      <c r="AY27" s="632"/>
      <c r="AZ27" s="632"/>
      <c r="BA27" s="632"/>
      <c r="BB27" s="632"/>
      <c r="BC27" s="632"/>
      <c r="BD27" s="632"/>
      <c r="BE27" s="632"/>
      <c r="BF27" s="633"/>
      <c r="BG27" s="634">
        <v>4411165</v>
      </c>
      <c r="BH27" s="635"/>
      <c r="BI27" s="635"/>
      <c r="BJ27" s="635"/>
      <c r="BK27" s="635"/>
      <c r="BL27" s="635"/>
      <c r="BM27" s="635"/>
      <c r="BN27" s="636"/>
      <c r="BO27" s="672">
        <v>100</v>
      </c>
      <c r="BP27" s="672"/>
      <c r="BQ27" s="672"/>
      <c r="BR27" s="672"/>
      <c r="BS27" s="673">
        <v>310896</v>
      </c>
      <c r="BT27" s="673"/>
      <c r="BU27" s="673"/>
      <c r="BV27" s="673"/>
      <c r="BW27" s="673"/>
      <c r="BX27" s="673"/>
      <c r="BY27" s="673"/>
      <c r="BZ27" s="673"/>
      <c r="CA27" s="673"/>
      <c r="CB27" s="713"/>
      <c r="CD27" s="631" t="s">
        <v>289</v>
      </c>
      <c r="CE27" s="632"/>
      <c r="CF27" s="632"/>
      <c r="CG27" s="632"/>
      <c r="CH27" s="632"/>
      <c r="CI27" s="632"/>
      <c r="CJ27" s="632"/>
      <c r="CK27" s="632"/>
      <c r="CL27" s="632"/>
      <c r="CM27" s="632"/>
      <c r="CN27" s="632"/>
      <c r="CO27" s="632"/>
      <c r="CP27" s="632"/>
      <c r="CQ27" s="633"/>
      <c r="CR27" s="634">
        <v>2716356</v>
      </c>
      <c r="CS27" s="647"/>
      <c r="CT27" s="647"/>
      <c r="CU27" s="647"/>
      <c r="CV27" s="647"/>
      <c r="CW27" s="647"/>
      <c r="CX27" s="647"/>
      <c r="CY27" s="648"/>
      <c r="CZ27" s="637">
        <v>10.6</v>
      </c>
      <c r="DA27" s="649"/>
      <c r="DB27" s="649"/>
      <c r="DC27" s="650"/>
      <c r="DD27" s="640">
        <v>1438616</v>
      </c>
      <c r="DE27" s="647"/>
      <c r="DF27" s="647"/>
      <c r="DG27" s="647"/>
      <c r="DH27" s="647"/>
      <c r="DI27" s="647"/>
      <c r="DJ27" s="647"/>
      <c r="DK27" s="648"/>
      <c r="DL27" s="640">
        <v>1083897</v>
      </c>
      <c r="DM27" s="647"/>
      <c r="DN27" s="647"/>
      <c r="DO27" s="647"/>
      <c r="DP27" s="647"/>
      <c r="DQ27" s="647"/>
      <c r="DR27" s="647"/>
      <c r="DS27" s="647"/>
      <c r="DT27" s="647"/>
      <c r="DU27" s="647"/>
      <c r="DV27" s="648"/>
      <c r="DW27" s="637">
        <v>7.6</v>
      </c>
      <c r="DX27" s="649"/>
      <c r="DY27" s="649"/>
      <c r="DZ27" s="649"/>
      <c r="EA27" s="649"/>
      <c r="EB27" s="649"/>
      <c r="EC27" s="661"/>
    </row>
    <row r="28" spans="2:133" ht="11.25" customHeight="1" x14ac:dyDescent="0.2">
      <c r="B28" s="631" t="s">
        <v>290</v>
      </c>
      <c r="C28" s="632"/>
      <c r="D28" s="632"/>
      <c r="E28" s="632"/>
      <c r="F28" s="632"/>
      <c r="G28" s="632"/>
      <c r="H28" s="632"/>
      <c r="I28" s="632"/>
      <c r="J28" s="632"/>
      <c r="K28" s="632"/>
      <c r="L28" s="632"/>
      <c r="M28" s="632"/>
      <c r="N28" s="632"/>
      <c r="O28" s="632"/>
      <c r="P28" s="632"/>
      <c r="Q28" s="633"/>
      <c r="R28" s="634">
        <v>315928</v>
      </c>
      <c r="S28" s="635"/>
      <c r="T28" s="635"/>
      <c r="U28" s="635"/>
      <c r="V28" s="635"/>
      <c r="W28" s="635"/>
      <c r="X28" s="635"/>
      <c r="Y28" s="636"/>
      <c r="Z28" s="672">
        <v>1.2</v>
      </c>
      <c r="AA28" s="672"/>
      <c r="AB28" s="672"/>
      <c r="AC28" s="672"/>
      <c r="AD28" s="673">
        <v>19321</v>
      </c>
      <c r="AE28" s="673"/>
      <c r="AF28" s="673"/>
      <c r="AG28" s="673"/>
      <c r="AH28" s="673"/>
      <c r="AI28" s="673"/>
      <c r="AJ28" s="673"/>
      <c r="AK28" s="673"/>
      <c r="AL28" s="637">
        <v>0.1</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291</v>
      </c>
      <c r="CE28" s="632"/>
      <c r="CF28" s="632"/>
      <c r="CG28" s="632"/>
      <c r="CH28" s="632"/>
      <c r="CI28" s="632"/>
      <c r="CJ28" s="632"/>
      <c r="CK28" s="632"/>
      <c r="CL28" s="632"/>
      <c r="CM28" s="632"/>
      <c r="CN28" s="632"/>
      <c r="CO28" s="632"/>
      <c r="CP28" s="632"/>
      <c r="CQ28" s="633"/>
      <c r="CR28" s="634">
        <v>2445353</v>
      </c>
      <c r="CS28" s="635"/>
      <c r="CT28" s="635"/>
      <c r="CU28" s="635"/>
      <c r="CV28" s="635"/>
      <c r="CW28" s="635"/>
      <c r="CX28" s="635"/>
      <c r="CY28" s="636"/>
      <c r="CZ28" s="637">
        <v>9.6</v>
      </c>
      <c r="DA28" s="649"/>
      <c r="DB28" s="649"/>
      <c r="DC28" s="650"/>
      <c r="DD28" s="640">
        <v>2426094</v>
      </c>
      <c r="DE28" s="635"/>
      <c r="DF28" s="635"/>
      <c r="DG28" s="635"/>
      <c r="DH28" s="635"/>
      <c r="DI28" s="635"/>
      <c r="DJ28" s="635"/>
      <c r="DK28" s="636"/>
      <c r="DL28" s="640">
        <v>2426094</v>
      </c>
      <c r="DM28" s="635"/>
      <c r="DN28" s="635"/>
      <c r="DO28" s="635"/>
      <c r="DP28" s="635"/>
      <c r="DQ28" s="635"/>
      <c r="DR28" s="635"/>
      <c r="DS28" s="635"/>
      <c r="DT28" s="635"/>
      <c r="DU28" s="635"/>
      <c r="DV28" s="636"/>
      <c r="DW28" s="637">
        <v>17</v>
      </c>
      <c r="DX28" s="649"/>
      <c r="DY28" s="649"/>
      <c r="DZ28" s="649"/>
      <c r="EA28" s="649"/>
      <c r="EB28" s="649"/>
      <c r="EC28" s="661"/>
    </row>
    <row r="29" spans="2:133" ht="11.25" customHeight="1" x14ac:dyDescent="0.2">
      <c r="B29" s="631" t="s">
        <v>292</v>
      </c>
      <c r="C29" s="632"/>
      <c r="D29" s="632"/>
      <c r="E29" s="632"/>
      <c r="F29" s="632"/>
      <c r="G29" s="632"/>
      <c r="H29" s="632"/>
      <c r="I29" s="632"/>
      <c r="J29" s="632"/>
      <c r="K29" s="632"/>
      <c r="L29" s="632"/>
      <c r="M29" s="632"/>
      <c r="N29" s="632"/>
      <c r="O29" s="632"/>
      <c r="P29" s="632"/>
      <c r="Q29" s="633"/>
      <c r="R29" s="634">
        <v>89031</v>
      </c>
      <c r="S29" s="635"/>
      <c r="T29" s="635"/>
      <c r="U29" s="635"/>
      <c r="V29" s="635"/>
      <c r="W29" s="635"/>
      <c r="X29" s="635"/>
      <c r="Y29" s="636"/>
      <c r="Z29" s="672">
        <v>0.3</v>
      </c>
      <c r="AA29" s="672"/>
      <c r="AB29" s="672"/>
      <c r="AC29" s="672"/>
      <c r="AD29" s="673" t="s">
        <v>122</v>
      </c>
      <c r="AE29" s="673"/>
      <c r="AF29" s="673"/>
      <c r="AG29" s="673"/>
      <c r="AH29" s="673"/>
      <c r="AI29" s="673"/>
      <c r="AJ29" s="673"/>
      <c r="AK29" s="673"/>
      <c r="AL29" s="637" t="s">
        <v>122</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3"/>
      <c r="CD29" s="653" t="s">
        <v>293</v>
      </c>
      <c r="CE29" s="654"/>
      <c r="CF29" s="631" t="s">
        <v>66</v>
      </c>
      <c r="CG29" s="632"/>
      <c r="CH29" s="632"/>
      <c r="CI29" s="632"/>
      <c r="CJ29" s="632"/>
      <c r="CK29" s="632"/>
      <c r="CL29" s="632"/>
      <c r="CM29" s="632"/>
      <c r="CN29" s="632"/>
      <c r="CO29" s="632"/>
      <c r="CP29" s="632"/>
      <c r="CQ29" s="633"/>
      <c r="CR29" s="634">
        <v>2445353</v>
      </c>
      <c r="CS29" s="647"/>
      <c r="CT29" s="647"/>
      <c r="CU29" s="647"/>
      <c r="CV29" s="647"/>
      <c r="CW29" s="647"/>
      <c r="CX29" s="647"/>
      <c r="CY29" s="648"/>
      <c r="CZ29" s="637">
        <v>9.6</v>
      </c>
      <c r="DA29" s="649"/>
      <c r="DB29" s="649"/>
      <c r="DC29" s="650"/>
      <c r="DD29" s="640">
        <v>2426094</v>
      </c>
      <c r="DE29" s="647"/>
      <c r="DF29" s="647"/>
      <c r="DG29" s="647"/>
      <c r="DH29" s="647"/>
      <c r="DI29" s="647"/>
      <c r="DJ29" s="647"/>
      <c r="DK29" s="648"/>
      <c r="DL29" s="640">
        <v>2426094</v>
      </c>
      <c r="DM29" s="647"/>
      <c r="DN29" s="647"/>
      <c r="DO29" s="647"/>
      <c r="DP29" s="647"/>
      <c r="DQ29" s="647"/>
      <c r="DR29" s="647"/>
      <c r="DS29" s="647"/>
      <c r="DT29" s="647"/>
      <c r="DU29" s="647"/>
      <c r="DV29" s="648"/>
      <c r="DW29" s="637">
        <v>17</v>
      </c>
      <c r="DX29" s="649"/>
      <c r="DY29" s="649"/>
      <c r="DZ29" s="649"/>
      <c r="EA29" s="649"/>
      <c r="EB29" s="649"/>
      <c r="EC29" s="661"/>
    </row>
    <row r="30" spans="2:133" ht="11.25" customHeight="1" x14ac:dyDescent="0.2">
      <c r="B30" s="631" t="s">
        <v>294</v>
      </c>
      <c r="C30" s="632"/>
      <c r="D30" s="632"/>
      <c r="E30" s="632"/>
      <c r="F30" s="632"/>
      <c r="G30" s="632"/>
      <c r="H30" s="632"/>
      <c r="I30" s="632"/>
      <c r="J30" s="632"/>
      <c r="K30" s="632"/>
      <c r="L30" s="632"/>
      <c r="M30" s="632"/>
      <c r="N30" s="632"/>
      <c r="O30" s="632"/>
      <c r="P30" s="632"/>
      <c r="Q30" s="633"/>
      <c r="R30" s="634">
        <v>2619215</v>
      </c>
      <c r="S30" s="635"/>
      <c r="T30" s="635"/>
      <c r="U30" s="635"/>
      <c r="V30" s="635"/>
      <c r="W30" s="635"/>
      <c r="X30" s="635"/>
      <c r="Y30" s="636"/>
      <c r="Z30" s="672">
        <v>9.6999999999999993</v>
      </c>
      <c r="AA30" s="672"/>
      <c r="AB30" s="672"/>
      <c r="AC30" s="672"/>
      <c r="AD30" s="673" t="s">
        <v>122</v>
      </c>
      <c r="AE30" s="673"/>
      <c r="AF30" s="673"/>
      <c r="AG30" s="673"/>
      <c r="AH30" s="673"/>
      <c r="AI30" s="673"/>
      <c r="AJ30" s="673"/>
      <c r="AK30" s="673"/>
      <c r="AL30" s="637" t="s">
        <v>122</v>
      </c>
      <c r="AM30" s="638"/>
      <c r="AN30" s="638"/>
      <c r="AO30" s="674"/>
      <c r="AP30" s="686" t="s">
        <v>212</v>
      </c>
      <c r="AQ30" s="687"/>
      <c r="AR30" s="687"/>
      <c r="AS30" s="687"/>
      <c r="AT30" s="687"/>
      <c r="AU30" s="687"/>
      <c r="AV30" s="687"/>
      <c r="AW30" s="687"/>
      <c r="AX30" s="687"/>
      <c r="AY30" s="687"/>
      <c r="AZ30" s="687"/>
      <c r="BA30" s="687"/>
      <c r="BB30" s="687"/>
      <c r="BC30" s="687"/>
      <c r="BD30" s="687"/>
      <c r="BE30" s="687"/>
      <c r="BF30" s="688"/>
      <c r="BG30" s="686" t="s">
        <v>295</v>
      </c>
      <c r="BH30" s="709"/>
      <c r="BI30" s="709"/>
      <c r="BJ30" s="709"/>
      <c r="BK30" s="709"/>
      <c r="BL30" s="709"/>
      <c r="BM30" s="709"/>
      <c r="BN30" s="709"/>
      <c r="BO30" s="709"/>
      <c r="BP30" s="709"/>
      <c r="BQ30" s="710"/>
      <c r="BR30" s="686" t="s">
        <v>296</v>
      </c>
      <c r="BS30" s="709"/>
      <c r="BT30" s="709"/>
      <c r="BU30" s="709"/>
      <c r="BV30" s="709"/>
      <c r="BW30" s="709"/>
      <c r="BX30" s="709"/>
      <c r="BY30" s="709"/>
      <c r="BZ30" s="709"/>
      <c r="CA30" s="709"/>
      <c r="CB30" s="710"/>
      <c r="CD30" s="655"/>
      <c r="CE30" s="656"/>
      <c r="CF30" s="631" t="s">
        <v>297</v>
      </c>
      <c r="CG30" s="632"/>
      <c r="CH30" s="632"/>
      <c r="CI30" s="632"/>
      <c r="CJ30" s="632"/>
      <c r="CK30" s="632"/>
      <c r="CL30" s="632"/>
      <c r="CM30" s="632"/>
      <c r="CN30" s="632"/>
      <c r="CO30" s="632"/>
      <c r="CP30" s="632"/>
      <c r="CQ30" s="633"/>
      <c r="CR30" s="634">
        <v>2379388</v>
      </c>
      <c r="CS30" s="635"/>
      <c r="CT30" s="635"/>
      <c r="CU30" s="635"/>
      <c r="CV30" s="635"/>
      <c r="CW30" s="635"/>
      <c r="CX30" s="635"/>
      <c r="CY30" s="636"/>
      <c r="CZ30" s="637">
        <v>9.3000000000000007</v>
      </c>
      <c r="DA30" s="649"/>
      <c r="DB30" s="649"/>
      <c r="DC30" s="650"/>
      <c r="DD30" s="640">
        <v>2360571</v>
      </c>
      <c r="DE30" s="635"/>
      <c r="DF30" s="635"/>
      <c r="DG30" s="635"/>
      <c r="DH30" s="635"/>
      <c r="DI30" s="635"/>
      <c r="DJ30" s="635"/>
      <c r="DK30" s="636"/>
      <c r="DL30" s="640">
        <v>2360571</v>
      </c>
      <c r="DM30" s="635"/>
      <c r="DN30" s="635"/>
      <c r="DO30" s="635"/>
      <c r="DP30" s="635"/>
      <c r="DQ30" s="635"/>
      <c r="DR30" s="635"/>
      <c r="DS30" s="635"/>
      <c r="DT30" s="635"/>
      <c r="DU30" s="635"/>
      <c r="DV30" s="636"/>
      <c r="DW30" s="637">
        <v>16.600000000000001</v>
      </c>
      <c r="DX30" s="649"/>
      <c r="DY30" s="649"/>
      <c r="DZ30" s="649"/>
      <c r="EA30" s="649"/>
      <c r="EB30" s="649"/>
      <c r="EC30" s="661"/>
    </row>
    <row r="31" spans="2:133" ht="11.25" customHeight="1" x14ac:dyDescent="0.2">
      <c r="B31" s="701" t="s">
        <v>298</v>
      </c>
      <c r="C31" s="702"/>
      <c r="D31" s="702"/>
      <c r="E31" s="702"/>
      <c r="F31" s="702"/>
      <c r="G31" s="702"/>
      <c r="H31" s="702"/>
      <c r="I31" s="702"/>
      <c r="J31" s="702"/>
      <c r="K31" s="702"/>
      <c r="L31" s="702"/>
      <c r="M31" s="702"/>
      <c r="N31" s="702"/>
      <c r="O31" s="702"/>
      <c r="P31" s="702"/>
      <c r="Q31" s="703"/>
      <c r="R31" s="634" t="s">
        <v>122</v>
      </c>
      <c r="S31" s="635"/>
      <c r="T31" s="635"/>
      <c r="U31" s="635"/>
      <c r="V31" s="635"/>
      <c r="W31" s="635"/>
      <c r="X31" s="635"/>
      <c r="Y31" s="636"/>
      <c r="Z31" s="672" t="s">
        <v>122</v>
      </c>
      <c r="AA31" s="672"/>
      <c r="AB31" s="672"/>
      <c r="AC31" s="672"/>
      <c r="AD31" s="673" t="s">
        <v>122</v>
      </c>
      <c r="AE31" s="673"/>
      <c r="AF31" s="673"/>
      <c r="AG31" s="673"/>
      <c r="AH31" s="673"/>
      <c r="AI31" s="673"/>
      <c r="AJ31" s="673"/>
      <c r="AK31" s="673"/>
      <c r="AL31" s="637" t="s">
        <v>122</v>
      </c>
      <c r="AM31" s="638"/>
      <c r="AN31" s="638"/>
      <c r="AO31" s="674"/>
      <c r="AP31" s="704" t="s">
        <v>299</v>
      </c>
      <c r="AQ31" s="705"/>
      <c r="AR31" s="705"/>
      <c r="AS31" s="705"/>
      <c r="AT31" s="706" t="s">
        <v>300</v>
      </c>
      <c r="AU31" s="200"/>
      <c r="AV31" s="200"/>
      <c r="AW31" s="200"/>
      <c r="AX31" s="692" t="s">
        <v>178</v>
      </c>
      <c r="AY31" s="693"/>
      <c r="AZ31" s="693"/>
      <c r="BA31" s="693"/>
      <c r="BB31" s="693"/>
      <c r="BC31" s="693"/>
      <c r="BD31" s="693"/>
      <c r="BE31" s="693"/>
      <c r="BF31" s="694"/>
      <c r="BG31" s="696">
        <v>99.7</v>
      </c>
      <c r="BH31" s="697"/>
      <c r="BI31" s="697"/>
      <c r="BJ31" s="697"/>
      <c r="BK31" s="697"/>
      <c r="BL31" s="697"/>
      <c r="BM31" s="698">
        <v>96.7</v>
      </c>
      <c r="BN31" s="697"/>
      <c r="BO31" s="697"/>
      <c r="BP31" s="697"/>
      <c r="BQ31" s="699"/>
      <c r="BR31" s="696">
        <v>99.5</v>
      </c>
      <c r="BS31" s="697"/>
      <c r="BT31" s="697"/>
      <c r="BU31" s="697"/>
      <c r="BV31" s="697"/>
      <c r="BW31" s="697"/>
      <c r="BX31" s="698">
        <v>96</v>
      </c>
      <c r="BY31" s="697"/>
      <c r="BZ31" s="697"/>
      <c r="CA31" s="697"/>
      <c r="CB31" s="699"/>
      <c r="CD31" s="655"/>
      <c r="CE31" s="656"/>
      <c r="CF31" s="631" t="s">
        <v>301</v>
      </c>
      <c r="CG31" s="632"/>
      <c r="CH31" s="632"/>
      <c r="CI31" s="632"/>
      <c r="CJ31" s="632"/>
      <c r="CK31" s="632"/>
      <c r="CL31" s="632"/>
      <c r="CM31" s="632"/>
      <c r="CN31" s="632"/>
      <c r="CO31" s="632"/>
      <c r="CP31" s="632"/>
      <c r="CQ31" s="633"/>
      <c r="CR31" s="634">
        <v>65965</v>
      </c>
      <c r="CS31" s="647"/>
      <c r="CT31" s="647"/>
      <c r="CU31" s="647"/>
      <c r="CV31" s="647"/>
      <c r="CW31" s="647"/>
      <c r="CX31" s="647"/>
      <c r="CY31" s="648"/>
      <c r="CZ31" s="637">
        <v>0.3</v>
      </c>
      <c r="DA31" s="649"/>
      <c r="DB31" s="649"/>
      <c r="DC31" s="650"/>
      <c r="DD31" s="640">
        <v>65523</v>
      </c>
      <c r="DE31" s="647"/>
      <c r="DF31" s="647"/>
      <c r="DG31" s="647"/>
      <c r="DH31" s="647"/>
      <c r="DI31" s="647"/>
      <c r="DJ31" s="647"/>
      <c r="DK31" s="648"/>
      <c r="DL31" s="640">
        <v>65523</v>
      </c>
      <c r="DM31" s="647"/>
      <c r="DN31" s="647"/>
      <c r="DO31" s="647"/>
      <c r="DP31" s="647"/>
      <c r="DQ31" s="647"/>
      <c r="DR31" s="647"/>
      <c r="DS31" s="647"/>
      <c r="DT31" s="647"/>
      <c r="DU31" s="647"/>
      <c r="DV31" s="648"/>
      <c r="DW31" s="637">
        <v>0.5</v>
      </c>
      <c r="DX31" s="649"/>
      <c r="DY31" s="649"/>
      <c r="DZ31" s="649"/>
      <c r="EA31" s="649"/>
      <c r="EB31" s="649"/>
      <c r="EC31" s="661"/>
    </row>
    <row r="32" spans="2:133" ht="11.25" customHeight="1" x14ac:dyDescent="0.2">
      <c r="B32" s="631" t="s">
        <v>302</v>
      </c>
      <c r="C32" s="632"/>
      <c r="D32" s="632"/>
      <c r="E32" s="632"/>
      <c r="F32" s="632"/>
      <c r="G32" s="632"/>
      <c r="H32" s="632"/>
      <c r="I32" s="632"/>
      <c r="J32" s="632"/>
      <c r="K32" s="632"/>
      <c r="L32" s="632"/>
      <c r="M32" s="632"/>
      <c r="N32" s="632"/>
      <c r="O32" s="632"/>
      <c r="P32" s="632"/>
      <c r="Q32" s="633"/>
      <c r="R32" s="634">
        <v>1296528</v>
      </c>
      <c r="S32" s="635"/>
      <c r="T32" s="635"/>
      <c r="U32" s="635"/>
      <c r="V32" s="635"/>
      <c r="W32" s="635"/>
      <c r="X32" s="635"/>
      <c r="Y32" s="636"/>
      <c r="Z32" s="672">
        <v>4.8</v>
      </c>
      <c r="AA32" s="672"/>
      <c r="AB32" s="672"/>
      <c r="AC32" s="672"/>
      <c r="AD32" s="673" t="s">
        <v>122</v>
      </c>
      <c r="AE32" s="673"/>
      <c r="AF32" s="673"/>
      <c r="AG32" s="673"/>
      <c r="AH32" s="673"/>
      <c r="AI32" s="673"/>
      <c r="AJ32" s="673"/>
      <c r="AK32" s="673"/>
      <c r="AL32" s="637" t="s">
        <v>122</v>
      </c>
      <c r="AM32" s="638"/>
      <c r="AN32" s="638"/>
      <c r="AO32" s="674"/>
      <c r="AP32" s="675"/>
      <c r="AQ32" s="676"/>
      <c r="AR32" s="676"/>
      <c r="AS32" s="676"/>
      <c r="AT32" s="707"/>
      <c r="AU32" s="196" t="s">
        <v>303</v>
      </c>
      <c r="AX32" s="631" t="s">
        <v>304</v>
      </c>
      <c r="AY32" s="632"/>
      <c r="AZ32" s="632"/>
      <c r="BA32" s="632"/>
      <c r="BB32" s="632"/>
      <c r="BC32" s="632"/>
      <c r="BD32" s="632"/>
      <c r="BE32" s="632"/>
      <c r="BF32" s="633"/>
      <c r="BG32" s="700">
        <v>99.6</v>
      </c>
      <c r="BH32" s="647"/>
      <c r="BI32" s="647"/>
      <c r="BJ32" s="647"/>
      <c r="BK32" s="647"/>
      <c r="BL32" s="647"/>
      <c r="BM32" s="638">
        <v>97.9</v>
      </c>
      <c r="BN32" s="647"/>
      <c r="BO32" s="647"/>
      <c r="BP32" s="647"/>
      <c r="BQ32" s="670"/>
      <c r="BR32" s="700">
        <v>99.5</v>
      </c>
      <c r="BS32" s="647"/>
      <c r="BT32" s="647"/>
      <c r="BU32" s="647"/>
      <c r="BV32" s="647"/>
      <c r="BW32" s="647"/>
      <c r="BX32" s="638">
        <v>97.5</v>
      </c>
      <c r="BY32" s="647"/>
      <c r="BZ32" s="647"/>
      <c r="CA32" s="647"/>
      <c r="CB32" s="670"/>
      <c r="CD32" s="657"/>
      <c r="CE32" s="658"/>
      <c r="CF32" s="631" t="s">
        <v>305</v>
      </c>
      <c r="CG32" s="632"/>
      <c r="CH32" s="632"/>
      <c r="CI32" s="632"/>
      <c r="CJ32" s="632"/>
      <c r="CK32" s="632"/>
      <c r="CL32" s="632"/>
      <c r="CM32" s="632"/>
      <c r="CN32" s="632"/>
      <c r="CO32" s="632"/>
      <c r="CP32" s="632"/>
      <c r="CQ32" s="633"/>
      <c r="CR32" s="634" t="s">
        <v>122</v>
      </c>
      <c r="CS32" s="635"/>
      <c r="CT32" s="635"/>
      <c r="CU32" s="635"/>
      <c r="CV32" s="635"/>
      <c r="CW32" s="635"/>
      <c r="CX32" s="635"/>
      <c r="CY32" s="636"/>
      <c r="CZ32" s="637" t="s">
        <v>122</v>
      </c>
      <c r="DA32" s="649"/>
      <c r="DB32" s="649"/>
      <c r="DC32" s="650"/>
      <c r="DD32" s="640" t="s">
        <v>122</v>
      </c>
      <c r="DE32" s="635"/>
      <c r="DF32" s="635"/>
      <c r="DG32" s="635"/>
      <c r="DH32" s="635"/>
      <c r="DI32" s="635"/>
      <c r="DJ32" s="635"/>
      <c r="DK32" s="636"/>
      <c r="DL32" s="640" t="s">
        <v>122</v>
      </c>
      <c r="DM32" s="635"/>
      <c r="DN32" s="635"/>
      <c r="DO32" s="635"/>
      <c r="DP32" s="635"/>
      <c r="DQ32" s="635"/>
      <c r="DR32" s="635"/>
      <c r="DS32" s="635"/>
      <c r="DT32" s="635"/>
      <c r="DU32" s="635"/>
      <c r="DV32" s="636"/>
      <c r="DW32" s="637" t="s">
        <v>122</v>
      </c>
      <c r="DX32" s="649"/>
      <c r="DY32" s="649"/>
      <c r="DZ32" s="649"/>
      <c r="EA32" s="649"/>
      <c r="EB32" s="649"/>
      <c r="EC32" s="661"/>
    </row>
    <row r="33" spans="2:133" ht="11.25" customHeight="1" x14ac:dyDescent="0.2">
      <c r="B33" s="631" t="s">
        <v>306</v>
      </c>
      <c r="C33" s="632"/>
      <c r="D33" s="632"/>
      <c r="E33" s="632"/>
      <c r="F33" s="632"/>
      <c r="G33" s="632"/>
      <c r="H33" s="632"/>
      <c r="I33" s="632"/>
      <c r="J33" s="632"/>
      <c r="K33" s="632"/>
      <c r="L33" s="632"/>
      <c r="M33" s="632"/>
      <c r="N33" s="632"/>
      <c r="O33" s="632"/>
      <c r="P33" s="632"/>
      <c r="Q33" s="633"/>
      <c r="R33" s="634">
        <v>65151</v>
      </c>
      <c r="S33" s="635"/>
      <c r="T33" s="635"/>
      <c r="U33" s="635"/>
      <c r="V33" s="635"/>
      <c r="W33" s="635"/>
      <c r="X33" s="635"/>
      <c r="Y33" s="636"/>
      <c r="Z33" s="672">
        <v>0.2</v>
      </c>
      <c r="AA33" s="672"/>
      <c r="AB33" s="672"/>
      <c r="AC33" s="672"/>
      <c r="AD33" s="673">
        <v>17410</v>
      </c>
      <c r="AE33" s="673"/>
      <c r="AF33" s="673"/>
      <c r="AG33" s="673"/>
      <c r="AH33" s="673"/>
      <c r="AI33" s="673"/>
      <c r="AJ33" s="673"/>
      <c r="AK33" s="673"/>
      <c r="AL33" s="637">
        <v>0.1</v>
      </c>
      <c r="AM33" s="638"/>
      <c r="AN33" s="638"/>
      <c r="AO33" s="674"/>
      <c r="AP33" s="677"/>
      <c r="AQ33" s="678"/>
      <c r="AR33" s="678"/>
      <c r="AS33" s="678"/>
      <c r="AT33" s="708"/>
      <c r="AU33" s="201"/>
      <c r="AV33" s="201"/>
      <c r="AW33" s="201"/>
      <c r="AX33" s="615" t="s">
        <v>307</v>
      </c>
      <c r="AY33" s="616"/>
      <c r="AZ33" s="616"/>
      <c r="BA33" s="616"/>
      <c r="BB33" s="616"/>
      <c r="BC33" s="616"/>
      <c r="BD33" s="616"/>
      <c r="BE33" s="616"/>
      <c r="BF33" s="617"/>
      <c r="BG33" s="695">
        <v>99.6</v>
      </c>
      <c r="BH33" s="619"/>
      <c r="BI33" s="619"/>
      <c r="BJ33" s="619"/>
      <c r="BK33" s="619"/>
      <c r="BL33" s="619"/>
      <c r="BM33" s="665">
        <v>95.4</v>
      </c>
      <c r="BN33" s="619"/>
      <c r="BO33" s="619"/>
      <c r="BP33" s="619"/>
      <c r="BQ33" s="682"/>
      <c r="BR33" s="695">
        <v>99.4</v>
      </c>
      <c r="BS33" s="619"/>
      <c r="BT33" s="619"/>
      <c r="BU33" s="619"/>
      <c r="BV33" s="619"/>
      <c r="BW33" s="619"/>
      <c r="BX33" s="665">
        <v>94.6</v>
      </c>
      <c r="BY33" s="619"/>
      <c r="BZ33" s="619"/>
      <c r="CA33" s="619"/>
      <c r="CB33" s="682"/>
      <c r="CD33" s="631" t="s">
        <v>308</v>
      </c>
      <c r="CE33" s="632"/>
      <c r="CF33" s="632"/>
      <c r="CG33" s="632"/>
      <c r="CH33" s="632"/>
      <c r="CI33" s="632"/>
      <c r="CJ33" s="632"/>
      <c r="CK33" s="632"/>
      <c r="CL33" s="632"/>
      <c r="CM33" s="632"/>
      <c r="CN33" s="632"/>
      <c r="CO33" s="632"/>
      <c r="CP33" s="632"/>
      <c r="CQ33" s="633"/>
      <c r="CR33" s="634">
        <v>11904646</v>
      </c>
      <c r="CS33" s="647"/>
      <c r="CT33" s="647"/>
      <c r="CU33" s="647"/>
      <c r="CV33" s="647"/>
      <c r="CW33" s="647"/>
      <c r="CX33" s="647"/>
      <c r="CY33" s="648"/>
      <c r="CZ33" s="637">
        <v>46.6</v>
      </c>
      <c r="DA33" s="649"/>
      <c r="DB33" s="649"/>
      <c r="DC33" s="650"/>
      <c r="DD33" s="640">
        <v>8225260</v>
      </c>
      <c r="DE33" s="647"/>
      <c r="DF33" s="647"/>
      <c r="DG33" s="647"/>
      <c r="DH33" s="647"/>
      <c r="DI33" s="647"/>
      <c r="DJ33" s="647"/>
      <c r="DK33" s="648"/>
      <c r="DL33" s="640">
        <v>5889107</v>
      </c>
      <c r="DM33" s="647"/>
      <c r="DN33" s="647"/>
      <c r="DO33" s="647"/>
      <c r="DP33" s="647"/>
      <c r="DQ33" s="647"/>
      <c r="DR33" s="647"/>
      <c r="DS33" s="647"/>
      <c r="DT33" s="647"/>
      <c r="DU33" s="647"/>
      <c r="DV33" s="648"/>
      <c r="DW33" s="637">
        <v>41.3</v>
      </c>
      <c r="DX33" s="649"/>
      <c r="DY33" s="649"/>
      <c r="DZ33" s="649"/>
      <c r="EA33" s="649"/>
      <c r="EB33" s="649"/>
      <c r="EC33" s="661"/>
    </row>
    <row r="34" spans="2:133" ht="11.25" customHeight="1" x14ac:dyDescent="0.2">
      <c r="B34" s="631" t="s">
        <v>309</v>
      </c>
      <c r="C34" s="632"/>
      <c r="D34" s="632"/>
      <c r="E34" s="632"/>
      <c r="F34" s="632"/>
      <c r="G34" s="632"/>
      <c r="H34" s="632"/>
      <c r="I34" s="632"/>
      <c r="J34" s="632"/>
      <c r="K34" s="632"/>
      <c r="L34" s="632"/>
      <c r="M34" s="632"/>
      <c r="N34" s="632"/>
      <c r="O34" s="632"/>
      <c r="P34" s="632"/>
      <c r="Q34" s="633"/>
      <c r="R34" s="634">
        <v>1292023</v>
      </c>
      <c r="S34" s="635"/>
      <c r="T34" s="635"/>
      <c r="U34" s="635"/>
      <c r="V34" s="635"/>
      <c r="W34" s="635"/>
      <c r="X34" s="635"/>
      <c r="Y34" s="636"/>
      <c r="Z34" s="672">
        <v>4.8</v>
      </c>
      <c r="AA34" s="672"/>
      <c r="AB34" s="672"/>
      <c r="AC34" s="672"/>
      <c r="AD34" s="673" t="s">
        <v>122</v>
      </c>
      <c r="AE34" s="673"/>
      <c r="AF34" s="673"/>
      <c r="AG34" s="673"/>
      <c r="AH34" s="673"/>
      <c r="AI34" s="673"/>
      <c r="AJ34" s="673"/>
      <c r="AK34" s="673"/>
      <c r="AL34" s="637" t="s">
        <v>122</v>
      </c>
      <c r="AM34" s="638"/>
      <c r="AN34" s="638"/>
      <c r="AO34" s="674"/>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31" t="s">
        <v>310</v>
      </c>
      <c r="CE34" s="632"/>
      <c r="CF34" s="632"/>
      <c r="CG34" s="632"/>
      <c r="CH34" s="632"/>
      <c r="CI34" s="632"/>
      <c r="CJ34" s="632"/>
      <c r="CK34" s="632"/>
      <c r="CL34" s="632"/>
      <c r="CM34" s="632"/>
      <c r="CN34" s="632"/>
      <c r="CO34" s="632"/>
      <c r="CP34" s="632"/>
      <c r="CQ34" s="633"/>
      <c r="CR34" s="634">
        <v>4117024</v>
      </c>
      <c r="CS34" s="635"/>
      <c r="CT34" s="635"/>
      <c r="CU34" s="635"/>
      <c r="CV34" s="635"/>
      <c r="CW34" s="635"/>
      <c r="CX34" s="635"/>
      <c r="CY34" s="636"/>
      <c r="CZ34" s="637">
        <v>16.100000000000001</v>
      </c>
      <c r="DA34" s="649"/>
      <c r="DB34" s="649"/>
      <c r="DC34" s="650"/>
      <c r="DD34" s="640">
        <v>2587115</v>
      </c>
      <c r="DE34" s="635"/>
      <c r="DF34" s="635"/>
      <c r="DG34" s="635"/>
      <c r="DH34" s="635"/>
      <c r="DI34" s="635"/>
      <c r="DJ34" s="635"/>
      <c r="DK34" s="636"/>
      <c r="DL34" s="640">
        <v>2308530</v>
      </c>
      <c r="DM34" s="635"/>
      <c r="DN34" s="635"/>
      <c r="DO34" s="635"/>
      <c r="DP34" s="635"/>
      <c r="DQ34" s="635"/>
      <c r="DR34" s="635"/>
      <c r="DS34" s="635"/>
      <c r="DT34" s="635"/>
      <c r="DU34" s="635"/>
      <c r="DV34" s="636"/>
      <c r="DW34" s="637">
        <v>16.2</v>
      </c>
      <c r="DX34" s="649"/>
      <c r="DY34" s="649"/>
      <c r="DZ34" s="649"/>
      <c r="EA34" s="649"/>
      <c r="EB34" s="649"/>
      <c r="EC34" s="661"/>
    </row>
    <row r="35" spans="2:133" ht="11.25" customHeight="1" x14ac:dyDescent="0.2">
      <c r="B35" s="631" t="s">
        <v>311</v>
      </c>
      <c r="C35" s="632"/>
      <c r="D35" s="632"/>
      <c r="E35" s="632"/>
      <c r="F35" s="632"/>
      <c r="G35" s="632"/>
      <c r="H35" s="632"/>
      <c r="I35" s="632"/>
      <c r="J35" s="632"/>
      <c r="K35" s="632"/>
      <c r="L35" s="632"/>
      <c r="M35" s="632"/>
      <c r="N35" s="632"/>
      <c r="O35" s="632"/>
      <c r="P35" s="632"/>
      <c r="Q35" s="633"/>
      <c r="R35" s="634">
        <v>1896715</v>
      </c>
      <c r="S35" s="635"/>
      <c r="T35" s="635"/>
      <c r="U35" s="635"/>
      <c r="V35" s="635"/>
      <c r="W35" s="635"/>
      <c r="X35" s="635"/>
      <c r="Y35" s="636"/>
      <c r="Z35" s="672">
        <v>7.1</v>
      </c>
      <c r="AA35" s="672"/>
      <c r="AB35" s="672"/>
      <c r="AC35" s="672"/>
      <c r="AD35" s="673" t="s">
        <v>122</v>
      </c>
      <c r="AE35" s="673"/>
      <c r="AF35" s="673"/>
      <c r="AG35" s="673"/>
      <c r="AH35" s="673"/>
      <c r="AI35" s="673"/>
      <c r="AJ35" s="673"/>
      <c r="AK35" s="673"/>
      <c r="AL35" s="637" t="s">
        <v>122</v>
      </c>
      <c r="AM35" s="638"/>
      <c r="AN35" s="638"/>
      <c r="AO35" s="674"/>
      <c r="AP35" s="206"/>
      <c r="AQ35" s="686" t="s">
        <v>312</v>
      </c>
      <c r="AR35" s="687"/>
      <c r="AS35" s="687"/>
      <c r="AT35" s="687"/>
      <c r="AU35" s="687"/>
      <c r="AV35" s="687"/>
      <c r="AW35" s="687"/>
      <c r="AX35" s="687"/>
      <c r="AY35" s="687"/>
      <c r="AZ35" s="687"/>
      <c r="BA35" s="687"/>
      <c r="BB35" s="687"/>
      <c r="BC35" s="687"/>
      <c r="BD35" s="687"/>
      <c r="BE35" s="687"/>
      <c r="BF35" s="688"/>
      <c r="BG35" s="686" t="s">
        <v>313</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314</v>
      </c>
      <c r="CE35" s="632"/>
      <c r="CF35" s="632"/>
      <c r="CG35" s="632"/>
      <c r="CH35" s="632"/>
      <c r="CI35" s="632"/>
      <c r="CJ35" s="632"/>
      <c r="CK35" s="632"/>
      <c r="CL35" s="632"/>
      <c r="CM35" s="632"/>
      <c r="CN35" s="632"/>
      <c r="CO35" s="632"/>
      <c r="CP35" s="632"/>
      <c r="CQ35" s="633"/>
      <c r="CR35" s="634">
        <v>585622</v>
      </c>
      <c r="CS35" s="647"/>
      <c r="CT35" s="647"/>
      <c r="CU35" s="647"/>
      <c r="CV35" s="647"/>
      <c r="CW35" s="647"/>
      <c r="CX35" s="647"/>
      <c r="CY35" s="648"/>
      <c r="CZ35" s="637">
        <v>2.2999999999999998</v>
      </c>
      <c r="DA35" s="649"/>
      <c r="DB35" s="649"/>
      <c r="DC35" s="650"/>
      <c r="DD35" s="640">
        <v>327986</v>
      </c>
      <c r="DE35" s="647"/>
      <c r="DF35" s="647"/>
      <c r="DG35" s="647"/>
      <c r="DH35" s="647"/>
      <c r="DI35" s="647"/>
      <c r="DJ35" s="647"/>
      <c r="DK35" s="648"/>
      <c r="DL35" s="640">
        <v>252790</v>
      </c>
      <c r="DM35" s="647"/>
      <c r="DN35" s="647"/>
      <c r="DO35" s="647"/>
      <c r="DP35" s="647"/>
      <c r="DQ35" s="647"/>
      <c r="DR35" s="647"/>
      <c r="DS35" s="647"/>
      <c r="DT35" s="647"/>
      <c r="DU35" s="647"/>
      <c r="DV35" s="648"/>
      <c r="DW35" s="637">
        <v>1.8</v>
      </c>
      <c r="DX35" s="649"/>
      <c r="DY35" s="649"/>
      <c r="DZ35" s="649"/>
      <c r="EA35" s="649"/>
      <c r="EB35" s="649"/>
      <c r="EC35" s="661"/>
    </row>
    <row r="36" spans="2:133" ht="11.25" customHeight="1" x14ac:dyDescent="0.2">
      <c r="B36" s="631" t="s">
        <v>315</v>
      </c>
      <c r="C36" s="632"/>
      <c r="D36" s="632"/>
      <c r="E36" s="632"/>
      <c r="F36" s="632"/>
      <c r="G36" s="632"/>
      <c r="H36" s="632"/>
      <c r="I36" s="632"/>
      <c r="J36" s="632"/>
      <c r="K36" s="632"/>
      <c r="L36" s="632"/>
      <c r="M36" s="632"/>
      <c r="N36" s="632"/>
      <c r="O36" s="632"/>
      <c r="P36" s="632"/>
      <c r="Q36" s="633"/>
      <c r="R36" s="634">
        <v>1225011</v>
      </c>
      <c r="S36" s="635"/>
      <c r="T36" s="635"/>
      <c r="U36" s="635"/>
      <c r="V36" s="635"/>
      <c r="W36" s="635"/>
      <c r="X36" s="635"/>
      <c r="Y36" s="636"/>
      <c r="Z36" s="672">
        <v>4.5999999999999996</v>
      </c>
      <c r="AA36" s="672"/>
      <c r="AB36" s="672"/>
      <c r="AC36" s="672"/>
      <c r="AD36" s="673" t="s">
        <v>122</v>
      </c>
      <c r="AE36" s="673"/>
      <c r="AF36" s="673"/>
      <c r="AG36" s="673"/>
      <c r="AH36" s="673"/>
      <c r="AI36" s="673"/>
      <c r="AJ36" s="673"/>
      <c r="AK36" s="673"/>
      <c r="AL36" s="637" t="s">
        <v>122</v>
      </c>
      <c r="AM36" s="638"/>
      <c r="AN36" s="638"/>
      <c r="AO36" s="674"/>
      <c r="AP36" s="206"/>
      <c r="AQ36" s="683" t="s">
        <v>316</v>
      </c>
      <c r="AR36" s="684"/>
      <c r="AS36" s="684"/>
      <c r="AT36" s="684"/>
      <c r="AU36" s="684"/>
      <c r="AV36" s="684"/>
      <c r="AW36" s="684"/>
      <c r="AX36" s="684"/>
      <c r="AY36" s="685"/>
      <c r="AZ36" s="689">
        <v>3462269</v>
      </c>
      <c r="BA36" s="690"/>
      <c r="BB36" s="690"/>
      <c r="BC36" s="690"/>
      <c r="BD36" s="690"/>
      <c r="BE36" s="690"/>
      <c r="BF36" s="691"/>
      <c r="BG36" s="692" t="s">
        <v>317</v>
      </c>
      <c r="BH36" s="693"/>
      <c r="BI36" s="693"/>
      <c r="BJ36" s="693"/>
      <c r="BK36" s="693"/>
      <c r="BL36" s="693"/>
      <c r="BM36" s="693"/>
      <c r="BN36" s="693"/>
      <c r="BO36" s="693"/>
      <c r="BP36" s="693"/>
      <c r="BQ36" s="693"/>
      <c r="BR36" s="693"/>
      <c r="BS36" s="693"/>
      <c r="BT36" s="693"/>
      <c r="BU36" s="694"/>
      <c r="BV36" s="689">
        <v>65682</v>
      </c>
      <c r="BW36" s="690"/>
      <c r="BX36" s="690"/>
      <c r="BY36" s="690"/>
      <c r="BZ36" s="690"/>
      <c r="CA36" s="690"/>
      <c r="CB36" s="691"/>
      <c r="CD36" s="631" t="s">
        <v>318</v>
      </c>
      <c r="CE36" s="632"/>
      <c r="CF36" s="632"/>
      <c r="CG36" s="632"/>
      <c r="CH36" s="632"/>
      <c r="CI36" s="632"/>
      <c r="CJ36" s="632"/>
      <c r="CK36" s="632"/>
      <c r="CL36" s="632"/>
      <c r="CM36" s="632"/>
      <c r="CN36" s="632"/>
      <c r="CO36" s="632"/>
      <c r="CP36" s="632"/>
      <c r="CQ36" s="633"/>
      <c r="CR36" s="634">
        <v>2436175</v>
      </c>
      <c r="CS36" s="635"/>
      <c r="CT36" s="635"/>
      <c r="CU36" s="635"/>
      <c r="CV36" s="635"/>
      <c r="CW36" s="635"/>
      <c r="CX36" s="635"/>
      <c r="CY36" s="636"/>
      <c r="CZ36" s="637">
        <v>9.5</v>
      </c>
      <c r="DA36" s="649"/>
      <c r="DB36" s="649"/>
      <c r="DC36" s="650"/>
      <c r="DD36" s="640">
        <v>1892904</v>
      </c>
      <c r="DE36" s="635"/>
      <c r="DF36" s="635"/>
      <c r="DG36" s="635"/>
      <c r="DH36" s="635"/>
      <c r="DI36" s="635"/>
      <c r="DJ36" s="635"/>
      <c r="DK36" s="636"/>
      <c r="DL36" s="640">
        <v>1343866</v>
      </c>
      <c r="DM36" s="635"/>
      <c r="DN36" s="635"/>
      <c r="DO36" s="635"/>
      <c r="DP36" s="635"/>
      <c r="DQ36" s="635"/>
      <c r="DR36" s="635"/>
      <c r="DS36" s="635"/>
      <c r="DT36" s="635"/>
      <c r="DU36" s="635"/>
      <c r="DV36" s="636"/>
      <c r="DW36" s="637">
        <v>9.4</v>
      </c>
      <c r="DX36" s="649"/>
      <c r="DY36" s="649"/>
      <c r="DZ36" s="649"/>
      <c r="EA36" s="649"/>
      <c r="EB36" s="649"/>
      <c r="EC36" s="661"/>
    </row>
    <row r="37" spans="2:133" ht="11.25" customHeight="1" x14ac:dyDescent="0.2">
      <c r="B37" s="631" t="s">
        <v>319</v>
      </c>
      <c r="C37" s="632"/>
      <c r="D37" s="632"/>
      <c r="E37" s="632"/>
      <c r="F37" s="632"/>
      <c r="G37" s="632"/>
      <c r="H37" s="632"/>
      <c r="I37" s="632"/>
      <c r="J37" s="632"/>
      <c r="K37" s="632"/>
      <c r="L37" s="632"/>
      <c r="M37" s="632"/>
      <c r="N37" s="632"/>
      <c r="O37" s="632"/>
      <c r="P37" s="632"/>
      <c r="Q37" s="633"/>
      <c r="R37" s="634">
        <v>807230</v>
      </c>
      <c r="S37" s="635"/>
      <c r="T37" s="635"/>
      <c r="U37" s="635"/>
      <c r="V37" s="635"/>
      <c r="W37" s="635"/>
      <c r="X37" s="635"/>
      <c r="Y37" s="636"/>
      <c r="Z37" s="672">
        <v>3</v>
      </c>
      <c r="AA37" s="672"/>
      <c r="AB37" s="672"/>
      <c r="AC37" s="672"/>
      <c r="AD37" s="673">
        <v>618</v>
      </c>
      <c r="AE37" s="673"/>
      <c r="AF37" s="673"/>
      <c r="AG37" s="673"/>
      <c r="AH37" s="673"/>
      <c r="AI37" s="673"/>
      <c r="AJ37" s="673"/>
      <c r="AK37" s="673"/>
      <c r="AL37" s="637">
        <v>0</v>
      </c>
      <c r="AM37" s="638"/>
      <c r="AN37" s="638"/>
      <c r="AO37" s="674"/>
      <c r="AQ37" s="667" t="s">
        <v>320</v>
      </c>
      <c r="AR37" s="668"/>
      <c r="AS37" s="668"/>
      <c r="AT37" s="668"/>
      <c r="AU37" s="668"/>
      <c r="AV37" s="668"/>
      <c r="AW37" s="668"/>
      <c r="AX37" s="668"/>
      <c r="AY37" s="669"/>
      <c r="AZ37" s="634">
        <v>912996</v>
      </c>
      <c r="BA37" s="635"/>
      <c r="BB37" s="635"/>
      <c r="BC37" s="635"/>
      <c r="BD37" s="647"/>
      <c r="BE37" s="647"/>
      <c r="BF37" s="670"/>
      <c r="BG37" s="631" t="s">
        <v>321</v>
      </c>
      <c r="BH37" s="632"/>
      <c r="BI37" s="632"/>
      <c r="BJ37" s="632"/>
      <c r="BK37" s="632"/>
      <c r="BL37" s="632"/>
      <c r="BM37" s="632"/>
      <c r="BN37" s="632"/>
      <c r="BO37" s="632"/>
      <c r="BP37" s="632"/>
      <c r="BQ37" s="632"/>
      <c r="BR37" s="632"/>
      <c r="BS37" s="632"/>
      <c r="BT37" s="632"/>
      <c r="BU37" s="633"/>
      <c r="BV37" s="634">
        <v>41207</v>
      </c>
      <c r="BW37" s="635"/>
      <c r="BX37" s="635"/>
      <c r="BY37" s="635"/>
      <c r="BZ37" s="635"/>
      <c r="CA37" s="635"/>
      <c r="CB37" s="671"/>
      <c r="CD37" s="631" t="s">
        <v>322</v>
      </c>
      <c r="CE37" s="632"/>
      <c r="CF37" s="632"/>
      <c r="CG37" s="632"/>
      <c r="CH37" s="632"/>
      <c r="CI37" s="632"/>
      <c r="CJ37" s="632"/>
      <c r="CK37" s="632"/>
      <c r="CL37" s="632"/>
      <c r="CM37" s="632"/>
      <c r="CN37" s="632"/>
      <c r="CO37" s="632"/>
      <c r="CP37" s="632"/>
      <c r="CQ37" s="633"/>
      <c r="CR37" s="634">
        <v>2775</v>
      </c>
      <c r="CS37" s="647"/>
      <c r="CT37" s="647"/>
      <c r="CU37" s="647"/>
      <c r="CV37" s="647"/>
      <c r="CW37" s="647"/>
      <c r="CX37" s="647"/>
      <c r="CY37" s="648"/>
      <c r="CZ37" s="637">
        <v>0</v>
      </c>
      <c r="DA37" s="649"/>
      <c r="DB37" s="649"/>
      <c r="DC37" s="650"/>
      <c r="DD37" s="640">
        <v>2775</v>
      </c>
      <c r="DE37" s="647"/>
      <c r="DF37" s="647"/>
      <c r="DG37" s="647"/>
      <c r="DH37" s="647"/>
      <c r="DI37" s="647"/>
      <c r="DJ37" s="647"/>
      <c r="DK37" s="648"/>
      <c r="DL37" s="640">
        <v>2775</v>
      </c>
      <c r="DM37" s="647"/>
      <c r="DN37" s="647"/>
      <c r="DO37" s="647"/>
      <c r="DP37" s="647"/>
      <c r="DQ37" s="647"/>
      <c r="DR37" s="647"/>
      <c r="DS37" s="647"/>
      <c r="DT37" s="647"/>
      <c r="DU37" s="647"/>
      <c r="DV37" s="648"/>
      <c r="DW37" s="637">
        <v>0</v>
      </c>
      <c r="DX37" s="649"/>
      <c r="DY37" s="649"/>
      <c r="DZ37" s="649"/>
      <c r="EA37" s="649"/>
      <c r="EB37" s="649"/>
      <c r="EC37" s="661"/>
    </row>
    <row r="38" spans="2:133" ht="11.25" customHeight="1" x14ac:dyDescent="0.2">
      <c r="B38" s="631" t="s">
        <v>323</v>
      </c>
      <c r="C38" s="632"/>
      <c r="D38" s="632"/>
      <c r="E38" s="632"/>
      <c r="F38" s="632"/>
      <c r="G38" s="632"/>
      <c r="H38" s="632"/>
      <c r="I38" s="632"/>
      <c r="J38" s="632"/>
      <c r="K38" s="632"/>
      <c r="L38" s="632"/>
      <c r="M38" s="632"/>
      <c r="N38" s="632"/>
      <c r="O38" s="632"/>
      <c r="P38" s="632"/>
      <c r="Q38" s="633"/>
      <c r="R38" s="634">
        <v>2214300</v>
      </c>
      <c r="S38" s="635"/>
      <c r="T38" s="635"/>
      <c r="U38" s="635"/>
      <c r="V38" s="635"/>
      <c r="W38" s="635"/>
      <c r="X38" s="635"/>
      <c r="Y38" s="636"/>
      <c r="Z38" s="672">
        <v>8.1999999999999993</v>
      </c>
      <c r="AA38" s="672"/>
      <c r="AB38" s="672"/>
      <c r="AC38" s="672"/>
      <c r="AD38" s="673" t="s">
        <v>122</v>
      </c>
      <c r="AE38" s="673"/>
      <c r="AF38" s="673"/>
      <c r="AG38" s="673"/>
      <c r="AH38" s="673"/>
      <c r="AI38" s="673"/>
      <c r="AJ38" s="673"/>
      <c r="AK38" s="673"/>
      <c r="AL38" s="637" t="s">
        <v>122</v>
      </c>
      <c r="AM38" s="638"/>
      <c r="AN38" s="638"/>
      <c r="AO38" s="674"/>
      <c r="AQ38" s="667" t="s">
        <v>324</v>
      </c>
      <c r="AR38" s="668"/>
      <c r="AS38" s="668"/>
      <c r="AT38" s="668"/>
      <c r="AU38" s="668"/>
      <c r="AV38" s="668"/>
      <c r="AW38" s="668"/>
      <c r="AX38" s="668"/>
      <c r="AY38" s="669"/>
      <c r="AZ38" s="634">
        <v>564567</v>
      </c>
      <c r="BA38" s="635"/>
      <c r="BB38" s="635"/>
      <c r="BC38" s="635"/>
      <c r="BD38" s="647"/>
      <c r="BE38" s="647"/>
      <c r="BF38" s="670"/>
      <c r="BG38" s="631" t="s">
        <v>325</v>
      </c>
      <c r="BH38" s="632"/>
      <c r="BI38" s="632"/>
      <c r="BJ38" s="632"/>
      <c r="BK38" s="632"/>
      <c r="BL38" s="632"/>
      <c r="BM38" s="632"/>
      <c r="BN38" s="632"/>
      <c r="BO38" s="632"/>
      <c r="BP38" s="632"/>
      <c r="BQ38" s="632"/>
      <c r="BR38" s="632"/>
      <c r="BS38" s="632"/>
      <c r="BT38" s="632"/>
      <c r="BU38" s="633"/>
      <c r="BV38" s="634">
        <v>3482</v>
      </c>
      <c r="BW38" s="635"/>
      <c r="BX38" s="635"/>
      <c r="BY38" s="635"/>
      <c r="BZ38" s="635"/>
      <c r="CA38" s="635"/>
      <c r="CB38" s="671"/>
      <c r="CD38" s="631" t="s">
        <v>326</v>
      </c>
      <c r="CE38" s="632"/>
      <c r="CF38" s="632"/>
      <c r="CG38" s="632"/>
      <c r="CH38" s="632"/>
      <c r="CI38" s="632"/>
      <c r="CJ38" s="632"/>
      <c r="CK38" s="632"/>
      <c r="CL38" s="632"/>
      <c r="CM38" s="632"/>
      <c r="CN38" s="632"/>
      <c r="CO38" s="632"/>
      <c r="CP38" s="632"/>
      <c r="CQ38" s="633"/>
      <c r="CR38" s="634">
        <v>1692447</v>
      </c>
      <c r="CS38" s="635"/>
      <c r="CT38" s="635"/>
      <c r="CU38" s="635"/>
      <c r="CV38" s="635"/>
      <c r="CW38" s="635"/>
      <c r="CX38" s="635"/>
      <c r="CY38" s="636"/>
      <c r="CZ38" s="637">
        <v>6.6</v>
      </c>
      <c r="DA38" s="649"/>
      <c r="DB38" s="649"/>
      <c r="DC38" s="650"/>
      <c r="DD38" s="640">
        <v>1474682</v>
      </c>
      <c r="DE38" s="635"/>
      <c r="DF38" s="635"/>
      <c r="DG38" s="635"/>
      <c r="DH38" s="635"/>
      <c r="DI38" s="635"/>
      <c r="DJ38" s="635"/>
      <c r="DK38" s="636"/>
      <c r="DL38" s="640">
        <v>1254417</v>
      </c>
      <c r="DM38" s="635"/>
      <c r="DN38" s="635"/>
      <c r="DO38" s="635"/>
      <c r="DP38" s="635"/>
      <c r="DQ38" s="635"/>
      <c r="DR38" s="635"/>
      <c r="DS38" s="635"/>
      <c r="DT38" s="635"/>
      <c r="DU38" s="635"/>
      <c r="DV38" s="636"/>
      <c r="DW38" s="637">
        <v>8.8000000000000007</v>
      </c>
      <c r="DX38" s="649"/>
      <c r="DY38" s="649"/>
      <c r="DZ38" s="649"/>
      <c r="EA38" s="649"/>
      <c r="EB38" s="649"/>
      <c r="EC38" s="661"/>
    </row>
    <row r="39" spans="2:133" ht="11.25" customHeight="1" x14ac:dyDescent="0.2">
      <c r="B39" s="631" t="s">
        <v>327</v>
      </c>
      <c r="C39" s="632"/>
      <c r="D39" s="632"/>
      <c r="E39" s="632"/>
      <c r="F39" s="632"/>
      <c r="G39" s="632"/>
      <c r="H39" s="632"/>
      <c r="I39" s="632"/>
      <c r="J39" s="632"/>
      <c r="K39" s="632"/>
      <c r="L39" s="632"/>
      <c r="M39" s="632"/>
      <c r="N39" s="632"/>
      <c r="O39" s="632"/>
      <c r="P39" s="632"/>
      <c r="Q39" s="633"/>
      <c r="R39" s="634" t="s">
        <v>122</v>
      </c>
      <c r="S39" s="635"/>
      <c r="T39" s="635"/>
      <c r="U39" s="635"/>
      <c r="V39" s="635"/>
      <c r="W39" s="635"/>
      <c r="X39" s="635"/>
      <c r="Y39" s="636"/>
      <c r="Z39" s="672" t="s">
        <v>122</v>
      </c>
      <c r="AA39" s="672"/>
      <c r="AB39" s="672"/>
      <c r="AC39" s="672"/>
      <c r="AD39" s="673" t="s">
        <v>122</v>
      </c>
      <c r="AE39" s="673"/>
      <c r="AF39" s="673"/>
      <c r="AG39" s="673"/>
      <c r="AH39" s="673"/>
      <c r="AI39" s="673"/>
      <c r="AJ39" s="673"/>
      <c r="AK39" s="673"/>
      <c r="AL39" s="637" t="s">
        <v>122</v>
      </c>
      <c r="AM39" s="638"/>
      <c r="AN39" s="638"/>
      <c r="AO39" s="674"/>
      <c r="AQ39" s="667" t="s">
        <v>328</v>
      </c>
      <c r="AR39" s="668"/>
      <c r="AS39" s="668"/>
      <c r="AT39" s="668"/>
      <c r="AU39" s="668"/>
      <c r="AV39" s="668"/>
      <c r="AW39" s="668"/>
      <c r="AX39" s="668"/>
      <c r="AY39" s="669"/>
      <c r="AZ39" s="634">
        <v>292259</v>
      </c>
      <c r="BA39" s="635"/>
      <c r="BB39" s="635"/>
      <c r="BC39" s="635"/>
      <c r="BD39" s="647"/>
      <c r="BE39" s="647"/>
      <c r="BF39" s="670"/>
      <c r="BG39" s="631" t="s">
        <v>329</v>
      </c>
      <c r="BH39" s="632"/>
      <c r="BI39" s="632"/>
      <c r="BJ39" s="632"/>
      <c r="BK39" s="632"/>
      <c r="BL39" s="632"/>
      <c r="BM39" s="632"/>
      <c r="BN39" s="632"/>
      <c r="BO39" s="632"/>
      <c r="BP39" s="632"/>
      <c r="BQ39" s="632"/>
      <c r="BR39" s="632"/>
      <c r="BS39" s="632"/>
      <c r="BT39" s="632"/>
      <c r="BU39" s="633"/>
      <c r="BV39" s="634">
        <v>5048</v>
      </c>
      <c r="BW39" s="635"/>
      <c r="BX39" s="635"/>
      <c r="BY39" s="635"/>
      <c r="BZ39" s="635"/>
      <c r="CA39" s="635"/>
      <c r="CB39" s="671"/>
      <c r="CD39" s="631" t="s">
        <v>330</v>
      </c>
      <c r="CE39" s="632"/>
      <c r="CF39" s="632"/>
      <c r="CG39" s="632"/>
      <c r="CH39" s="632"/>
      <c r="CI39" s="632"/>
      <c r="CJ39" s="632"/>
      <c r="CK39" s="632"/>
      <c r="CL39" s="632"/>
      <c r="CM39" s="632"/>
      <c r="CN39" s="632"/>
      <c r="CO39" s="632"/>
      <c r="CP39" s="632"/>
      <c r="CQ39" s="633"/>
      <c r="CR39" s="634">
        <v>1837150</v>
      </c>
      <c r="CS39" s="647"/>
      <c r="CT39" s="647"/>
      <c r="CU39" s="647"/>
      <c r="CV39" s="647"/>
      <c r="CW39" s="647"/>
      <c r="CX39" s="647"/>
      <c r="CY39" s="648"/>
      <c r="CZ39" s="637">
        <v>7.2</v>
      </c>
      <c r="DA39" s="649"/>
      <c r="DB39" s="649"/>
      <c r="DC39" s="650"/>
      <c r="DD39" s="640">
        <v>990368</v>
      </c>
      <c r="DE39" s="647"/>
      <c r="DF39" s="647"/>
      <c r="DG39" s="647"/>
      <c r="DH39" s="647"/>
      <c r="DI39" s="647"/>
      <c r="DJ39" s="647"/>
      <c r="DK39" s="648"/>
      <c r="DL39" s="640" t="s">
        <v>122</v>
      </c>
      <c r="DM39" s="647"/>
      <c r="DN39" s="647"/>
      <c r="DO39" s="647"/>
      <c r="DP39" s="647"/>
      <c r="DQ39" s="647"/>
      <c r="DR39" s="647"/>
      <c r="DS39" s="647"/>
      <c r="DT39" s="647"/>
      <c r="DU39" s="647"/>
      <c r="DV39" s="648"/>
      <c r="DW39" s="637" t="s">
        <v>122</v>
      </c>
      <c r="DX39" s="649"/>
      <c r="DY39" s="649"/>
      <c r="DZ39" s="649"/>
      <c r="EA39" s="649"/>
      <c r="EB39" s="649"/>
      <c r="EC39" s="661"/>
    </row>
    <row r="40" spans="2:133" ht="11.25" customHeight="1" x14ac:dyDescent="0.2">
      <c r="B40" s="631" t="s">
        <v>331</v>
      </c>
      <c r="C40" s="632"/>
      <c r="D40" s="632"/>
      <c r="E40" s="632"/>
      <c r="F40" s="632"/>
      <c r="G40" s="632"/>
      <c r="H40" s="632"/>
      <c r="I40" s="632"/>
      <c r="J40" s="632"/>
      <c r="K40" s="632"/>
      <c r="L40" s="632"/>
      <c r="M40" s="632"/>
      <c r="N40" s="632"/>
      <c r="O40" s="632"/>
      <c r="P40" s="632"/>
      <c r="Q40" s="633"/>
      <c r="R40" s="634">
        <v>31000</v>
      </c>
      <c r="S40" s="635"/>
      <c r="T40" s="635"/>
      <c r="U40" s="635"/>
      <c r="V40" s="635"/>
      <c r="W40" s="635"/>
      <c r="X40" s="635"/>
      <c r="Y40" s="636"/>
      <c r="Z40" s="672">
        <v>0.1</v>
      </c>
      <c r="AA40" s="672"/>
      <c r="AB40" s="672"/>
      <c r="AC40" s="672"/>
      <c r="AD40" s="673" t="s">
        <v>122</v>
      </c>
      <c r="AE40" s="673"/>
      <c r="AF40" s="673"/>
      <c r="AG40" s="673"/>
      <c r="AH40" s="673"/>
      <c r="AI40" s="673"/>
      <c r="AJ40" s="673"/>
      <c r="AK40" s="673"/>
      <c r="AL40" s="637" t="s">
        <v>122</v>
      </c>
      <c r="AM40" s="638"/>
      <c r="AN40" s="638"/>
      <c r="AO40" s="674"/>
      <c r="AQ40" s="667" t="s">
        <v>332</v>
      </c>
      <c r="AR40" s="668"/>
      <c r="AS40" s="668"/>
      <c r="AT40" s="668"/>
      <c r="AU40" s="668"/>
      <c r="AV40" s="668"/>
      <c r="AW40" s="668"/>
      <c r="AX40" s="668"/>
      <c r="AY40" s="669"/>
      <c r="AZ40" s="634">
        <v>92413</v>
      </c>
      <c r="BA40" s="635"/>
      <c r="BB40" s="635"/>
      <c r="BC40" s="635"/>
      <c r="BD40" s="647"/>
      <c r="BE40" s="647"/>
      <c r="BF40" s="670"/>
      <c r="BG40" s="675" t="s">
        <v>333</v>
      </c>
      <c r="BH40" s="676"/>
      <c r="BI40" s="676"/>
      <c r="BJ40" s="676"/>
      <c r="BK40" s="676"/>
      <c r="BL40" s="202"/>
      <c r="BM40" s="632" t="s">
        <v>334</v>
      </c>
      <c r="BN40" s="632"/>
      <c r="BO40" s="632"/>
      <c r="BP40" s="632"/>
      <c r="BQ40" s="632"/>
      <c r="BR40" s="632"/>
      <c r="BS40" s="632"/>
      <c r="BT40" s="632"/>
      <c r="BU40" s="633"/>
      <c r="BV40" s="634">
        <v>103</v>
      </c>
      <c r="BW40" s="635"/>
      <c r="BX40" s="635"/>
      <c r="BY40" s="635"/>
      <c r="BZ40" s="635"/>
      <c r="CA40" s="635"/>
      <c r="CB40" s="671"/>
      <c r="CD40" s="631" t="s">
        <v>335</v>
      </c>
      <c r="CE40" s="632"/>
      <c r="CF40" s="632"/>
      <c r="CG40" s="632"/>
      <c r="CH40" s="632"/>
      <c r="CI40" s="632"/>
      <c r="CJ40" s="632"/>
      <c r="CK40" s="632"/>
      <c r="CL40" s="632"/>
      <c r="CM40" s="632"/>
      <c r="CN40" s="632"/>
      <c r="CO40" s="632"/>
      <c r="CP40" s="632"/>
      <c r="CQ40" s="633"/>
      <c r="CR40" s="634">
        <v>1236228</v>
      </c>
      <c r="CS40" s="635"/>
      <c r="CT40" s="635"/>
      <c r="CU40" s="635"/>
      <c r="CV40" s="635"/>
      <c r="CW40" s="635"/>
      <c r="CX40" s="635"/>
      <c r="CY40" s="636"/>
      <c r="CZ40" s="637">
        <v>4.8</v>
      </c>
      <c r="DA40" s="649"/>
      <c r="DB40" s="649"/>
      <c r="DC40" s="650"/>
      <c r="DD40" s="640">
        <v>952205</v>
      </c>
      <c r="DE40" s="635"/>
      <c r="DF40" s="635"/>
      <c r="DG40" s="635"/>
      <c r="DH40" s="635"/>
      <c r="DI40" s="635"/>
      <c r="DJ40" s="635"/>
      <c r="DK40" s="636"/>
      <c r="DL40" s="640">
        <v>729504</v>
      </c>
      <c r="DM40" s="635"/>
      <c r="DN40" s="635"/>
      <c r="DO40" s="635"/>
      <c r="DP40" s="635"/>
      <c r="DQ40" s="635"/>
      <c r="DR40" s="635"/>
      <c r="DS40" s="635"/>
      <c r="DT40" s="635"/>
      <c r="DU40" s="635"/>
      <c r="DV40" s="636"/>
      <c r="DW40" s="637">
        <v>5.0999999999999996</v>
      </c>
      <c r="DX40" s="649"/>
      <c r="DY40" s="649"/>
      <c r="DZ40" s="649"/>
      <c r="EA40" s="649"/>
      <c r="EB40" s="649"/>
      <c r="EC40" s="661"/>
    </row>
    <row r="41" spans="2:133" ht="11.25" customHeight="1" x14ac:dyDescent="0.2">
      <c r="B41" s="615" t="s">
        <v>336</v>
      </c>
      <c r="C41" s="616"/>
      <c r="D41" s="616"/>
      <c r="E41" s="616"/>
      <c r="F41" s="616"/>
      <c r="G41" s="616"/>
      <c r="H41" s="616"/>
      <c r="I41" s="616"/>
      <c r="J41" s="616"/>
      <c r="K41" s="616"/>
      <c r="L41" s="616"/>
      <c r="M41" s="616"/>
      <c r="N41" s="616"/>
      <c r="O41" s="616"/>
      <c r="P41" s="616"/>
      <c r="Q41" s="617"/>
      <c r="R41" s="618">
        <v>26874620</v>
      </c>
      <c r="S41" s="659"/>
      <c r="T41" s="659"/>
      <c r="U41" s="659"/>
      <c r="V41" s="659"/>
      <c r="W41" s="659"/>
      <c r="X41" s="659"/>
      <c r="Y41" s="662"/>
      <c r="Z41" s="663">
        <v>100</v>
      </c>
      <c r="AA41" s="663"/>
      <c r="AB41" s="663"/>
      <c r="AC41" s="663"/>
      <c r="AD41" s="664">
        <v>14224602</v>
      </c>
      <c r="AE41" s="664"/>
      <c r="AF41" s="664"/>
      <c r="AG41" s="664"/>
      <c r="AH41" s="664"/>
      <c r="AI41" s="664"/>
      <c r="AJ41" s="664"/>
      <c r="AK41" s="664"/>
      <c r="AL41" s="621">
        <v>100</v>
      </c>
      <c r="AM41" s="665"/>
      <c r="AN41" s="665"/>
      <c r="AO41" s="666"/>
      <c r="AQ41" s="667" t="s">
        <v>337</v>
      </c>
      <c r="AR41" s="668"/>
      <c r="AS41" s="668"/>
      <c r="AT41" s="668"/>
      <c r="AU41" s="668"/>
      <c r="AV41" s="668"/>
      <c r="AW41" s="668"/>
      <c r="AX41" s="668"/>
      <c r="AY41" s="669"/>
      <c r="AZ41" s="634">
        <v>319238</v>
      </c>
      <c r="BA41" s="635"/>
      <c r="BB41" s="635"/>
      <c r="BC41" s="635"/>
      <c r="BD41" s="647"/>
      <c r="BE41" s="647"/>
      <c r="BF41" s="670"/>
      <c r="BG41" s="675"/>
      <c r="BH41" s="676"/>
      <c r="BI41" s="676"/>
      <c r="BJ41" s="676"/>
      <c r="BK41" s="676"/>
      <c r="BL41" s="202"/>
      <c r="BM41" s="632" t="s">
        <v>338</v>
      </c>
      <c r="BN41" s="632"/>
      <c r="BO41" s="632"/>
      <c r="BP41" s="632"/>
      <c r="BQ41" s="632"/>
      <c r="BR41" s="632"/>
      <c r="BS41" s="632"/>
      <c r="BT41" s="632"/>
      <c r="BU41" s="633"/>
      <c r="BV41" s="634" t="s">
        <v>122</v>
      </c>
      <c r="BW41" s="635"/>
      <c r="BX41" s="635"/>
      <c r="BY41" s="635"/>
      <c r="BZ41" s="635"/>
      <c r="CA41" s="635"/>
      <c r="CB41" s="671"/>
      <c r="CD41" s="631" t="s">
        <v>339</v>
      </c>
      <c r="CE41" s="632"/>
      <c r="CF41" s="632"/>
      <c r="CG41" s="632"/>
      <c r="CH41" s="632"/>
      <c r="CI41" s="632"/>
      <c r="CJ41" s="632"/>
      <c r="CK41" s="632"/>
      <c r="CL41" s="632"/>
      <c r="CM41" s="632"/>
      <c r="CN41" s="632"/>
      <c r="CO41" s="632"/>
      <c r="CP41" s="632"/>
      <c r="CQ41" s="633"/>
      <c r="CR41" s="634" t="s">
        <v>122</v>
      </c>
      <c r="CS41" s="647"/>
      <c r="CT41" s="647"/>
      <c r="CU41" s="647"/>
      <c r="CV41" s="647"/>
      <c r="CW41" s="647"/>
      <c r="CX41" s="647"/>
      <c r="CY41" s="648"/>
      <c r="CZ41" s="637" t="s">
        <v>122</v>
      </c>
      <c r="DA41" s="649"/>
      <c r="DB41" s="649"/>
      <c r="DC41" s="650"/>
      <c r="DD41" s="640" t="s">
        <v>122</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340</v>
      </c>
      <c r="AR42" s="680"/>
      <c r="AS42" s="680"/>
      <c r="AT42" s="680"/>
      <c r="AU42" s="680"/>
      <c r="AV42" s="680"/>
      <c r="AW42" s="680"/>
      <c r="AX42" s="680"/>
      <c r="AY42" s="681"/>
      <c r="AZ42" s="618">
        <v>1280796</v>
      </c>
      <c r="BA42" s="659"/>
      <c r="BB42" s="659"/>
      <c r="BC42" s="659"/>
      <c r="BD42" s="619"/>
      <c r="BE42" s="619"/>
      <c r="BF42" s="682"/>
      <c r="BG42" s="677"/>
      <c r="BH42" s="678"/>
      <c r="BI42" s="678"/>
      <c r="BJ42" s="678"/>
      <c r="BK42" s="678"/>
      <c r="BL42" s="203"/>
      <c r="BM42" s="616" t="s">
        <v>341</v>
      </c>
      <c r="BN42" s="616"/>
      <c r="BO42" s="616"/>
      <c r="BP42" s="616"/>
      <c r="BQ42" s="616"/>
      <c r="BR42" s="616"/>
      <c r="BS42" s="616"/>
      <c r="BT42" s="616"/>
      <c r="BU42" s="617"/>
      <c r="BV42" s="618">
        <v>421</v>
      </c>
      <c r="BW42" s="659"/>
      <c r="BX42" s="659"/>
      <c r="BY42" s="659"/>
      <c r="BZ42" s="659"/>
      <c r="CA42" s="659"/>
      <c r="CB42" s="660"/>
      <c r="CD42" s="631" t="s">
        <v>342</v>
      </c>
      <c r="CE42" s="632"/>
      <c r="CF42" s="632"/>
      <c r="CG42" s="632"/>
      <c r="CH42" s="632"/>
      <c r="CI42" s="632"/>
      <c r="CJ42" s="632"/>
      <c r="CK42" s="632"/>
      <c r="CL42" s="632"/>
      <c r="CM42" s="632"/>
      <c r="CN42" s="632"/>
      <c r="CO42" s="632"/>
      <c r="CP42" s="632"/>
      <c r="CQ42" s="633"/>
      <c r="CR42" s="634">
        <v>4303444</v>
      </c>
      <c r="CS42" s="647"/>
      <c r="CT42" s="647"/>
      <c r="CU42" s="647"/>
      <c r="CV42" s="647"/>
      <c r="CW42" s="647"/>
      <c r="CX42" s="647"/>
      <c r="CY42" s="648"/>
      <c r="CZ42" s="637">
        <v>16.899999999999999</v>
      </c>
      <c r="DA42" s="649"/>
      <c r="DB42" s="649"/>
      <c r="DC42" s="650"/>
      <c r="DD42" s="640">
        <v>522479</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196" t="s">
        <v>343</v>
      </c>
      <c r="CD43" s="631" t="s">
        <v>344</v>
      </c>
      <c r="CE43" s="632"/>
      <c r="CF43" s="632"/>
      <c r="CG43" s="632"/>
      <c r="CH43" s="632"/>
      <c r="CI43" s="632"/>
      <c r="CJ43" s="632"/>
      <c r="CK43" s="632"/>
      <c r="CL43" s="632"/>
      <c r="CM43" s="632"/>
      <c r="CN43" s="632"/>
      <c r="CO43" s="632"/>
      <c r="CP43" s="632"/>
      <c r="CQ43" s="633"/>
      <c r="CR43" s="634">
        <v>109970</v>
      </c>
      <c r="CS43" s="647"/>
      <c r="CT43" s="647"/>
      <c r="CU43" s="647"/>
      <c r="CV43" s="647"/>
      <c r="CW43" s="647"/>
      <c r="CX43" s="647"/>
      <c r="CY43" s="648"/>
      <c r="CZ43" s="637">
        <v>0.4</v>
      </c>
      <c r="DA43" s="649"/>
      <c r="DB43" s="649"/>
      <c r="DC43" s="650"/>
      <c r="DD43" s="640">
        <v>109970</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345</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293</v>
      </c>
      <c r="CE44" s="654"/>
      <c r="CF44" s="631" t="s">
        <v>346</v>
      </c>
      <c r="CG44" s="632"/>
      <c r="CH44" s="632"/>
      <c r="CI44" s="632"/>
      <c r="CJ44" s="632"/>
      <c r="CK44" s="632"/>
      <c r="CL44" s="632"/>
      <c r="CM44" s="632"/>
      <c r="CN44" s="632"/>
      <c r="CO44" s="632"/>
      <c r="CP44" s="632"/>
      <c r="CQ44" s="633"/>
      <c r="CR44" s="634">
        <v>4189943</v>
      </c>
      <c r="CS44" s="635"/>
      <c r="CT44" s="635"/>
      <c r="CU44" s="635"/>
      <c r="CV44" s="635"/>
      <c r="CW44" s="635"/>
      <c r="CX44" s="635"/>
      <c r="CY44" s="636"/>
      <c r="CZ44" s="637">
        <v>16.399999999999999</v>
      </c>
      <c r="DA44" s="638"/>
      <c r="DB44" s="638"/>
      <c r="DC44" s="639"/>
      <c r="DD44" s="640">
        <v>518641</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347</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348</v>
      </c>
      <c r="CG45" s="632"/>
      <c r="CH45" s="632"/>
      <c r="CI45" s="632"/>
      <c r="CJ45" s="632"/>
      <c r="CK45" s="632"/>
      <c r="CL45" s="632"/>
      <c r="CM45" s="632"/>
      <c r="CN45" s="632"/>
      <c r="CO45" s="632"/>
      <c r="CP45" s="632"/>
      <c r="CQ45" s="633"/>
      <c r="CR45" s="634">
        <v>3105415</v>
      </c>
      <c r="CS45" s="647"/>
      <c r="CT45" s="647"/>
      <c r="CU45" s="647"/>
      <c r="CV45" s="647"/>
      <c r="CW45" s="647"/>
      <c r="CX45" s="647"/>
      <c r="CY45" s="648"/>
      <c r="CZ45" s="637">
        <v>12.2</v>
      </c>
      <c r="DA45" s="649"/>
      <c r="DB45" s="649"/>
      <c r="DC45" s="650"/>
      <c r="DD45" s="640">
        <v>231992</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07"/>
      <c r="CD46" s="655"/>
      <c r="CE46" s="656"/>
      <c r="CF46" s="631" t="s">
        <v>349</v>
      </c>
      <c r="CG46" s="632"/>
      <c r="CH46" s="632"/>
      <c r="CI46" s="632"/>
      <c r="CJ46" s="632"/>
      <c r="CK46" s="632"/>
      <c r="CL46" s="632"/>
      <c r="CM46" s="632"/>
      <c r="CN46" s="632"/>
      <c r="CO46" s="632"/>
      <c r="CP46" s="632"/>
      <c r="CQ46" s="633"/>
      <c r="CR46" s="634">
        <v>912947</v>
      </c>
      <c r="CS46" s="635"/>
      <c r="CT46" s="635"/>
      <c r="CU46" s="635"/>
      <c r="CV46" s="635"/>
      <c r="CW46" s="635"/>
      <c r="CX46" s="635"/>
      <c r="CY46" s="636"/>
      <c r="CZ46" s="637">
        <v>3.6</v>
      </c>
      <c r="DA46" s="638"/>
      <c r="DB46" s="638"/>
      <c r="DC46" s="639"/>
      <c r="DD46" s="640">
        <v>222429</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07"/>
      <c r="CD47" s="655"/>
      <c r="CE47" s="656"/>
      <c r="CF47" s="631" t="s">
        <v>350</v>
      </c>
      <c r="CG47" s="632"/>
      <c r="CH47" s="632"/>
      <c r="CI47" s="632"/>
      <c r="CJ47" s="632"/>
      <c r="CK47" s="632"/>
      <c r="CL47" s="632"/>
      <c r="CM47" s="632"/>
      <c r="CN47" s="632"/>
      <c r="CO47" s="632"/>
      <c r="CP47" s="632"/>
      <c r="CQ47" s="633"/>
      <c r="CR47" s="634">
        <v>113501</v>
      </c>
      <c r="CS47" s="647"/>
      <c r="CT47" s="647"/>
      <c r="CU47" s="647"/>
      <c r="CV47" s="647"/>
      <c r="CW47" s="647"/>
      <c r="CX47" s="647"/>
      <c r="CY47" s="648"/>
      <c r="CZ47" s="637">
        <v>0.4</v>
      </c>
      <c r="DA47" s="649"/>
      <c r="DB47" s="649"/>
      <c r="DC47" s="650"/>
      <c r="DD47" s="640">
        <v>3838</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x14ac:dyDescent="0.2">
      <c r="B48" s="207"/>
      <c r="CD48" s="657"/>
      <c r="CE48" s="658"/>
      <c r="CF48" s="631" t="s">
        <v>351</v>
      </c>
      <c r="CG48" s="632"/>
      <c r="CH48" s="632"/>
      <c r="CI48" s="632"/>
      <c r="CJ48" s="632"/>
      <c r="CK48" s="632"/>
      <c r="CL48" s="632"/>
      <c r="CM48" s="632"/>
      <c r="CN48" s="632"/>
      <c r="CO48" s="632"/>
      <c r="CP48" s="632"/>
      <c r="CQ48" s="633"/>
      <c r="CR48" s="634" t="s">
        <v>122</v>
      </c>
      <c r="CS48" s="635"/>
      <c r="CT48" s="635"/>
      <c r="CU48" s="635"/>
      <c r="CV48" s="635"/>
      <c r="CW48" s="635"/>
      <c r="CX48" s="635"/>
      <c r="CY48" s="636"/>
      <c r="CZ48" s="637" t="s">
        <v>122</v>
      </c>
      <c r="DA48" s="638"/>
      <c r="DB48" s="638"/>
      <c r="DC48" s="639"/>
      <c r="DD48" s="640" t="s">
        <v>122</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07"/>
      <c r="CD49" s="615" t="s">
        <v>352</v>
      </c>
      <c r="CE49" s="616"/>
      <c r="CF49" s="616"/>
      <c r="CG49" s="616"/>
      <c r="CH49" s="616"/>
      <c r="CI49" s="616"/>
      <c r="CJ49" s="616"/>
      <c r="CK49" s="616"/>
      <c r="CL49" s="616"/>
      <c r="CM49" s="616"/>
      <c r="CN49" s="616"/>
      <c r="CO49" s="616"/>
      <c r="CP49" s="616"/>
      <c r="CQ49" s="617"/>
      <c r="CR49" s="618">
        <v>25538522</v>
      </c>
      <c r="CS49" s="619"/>
      <c r="CT49" s="619"/>
      <c r="CU49" s="619"/>
      <c r="CV49" s="619"/>
      <c r="CW49" s="619"/>
      <c r="CX49" s="619"/>
      <c r="CY49" s="620"/>
      <c r="CZ49" s="621">
        <v>100</v>
      </c>
      <c r="DA49" s="622"/>
      <c r="DB49" s="622"/>
      <c r="DC49" s="623"/>
      <c r="DD49" s="624">
        <v>16483023</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EKnVF7OGhINtFC/iG3yD5ctYsMEIQ9nDR0NcH6HLdRdgXQb46RkKGPTDpfGRZh4P2rOQrBlPpEIN6zUBR7vkjw==" saltValue="tJVRk6DTCoGMwD62yJmI8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B27:Q27"/>
    <mergeCell ref="R27:Y27"/>
    <mergeCell ref="Z27:AC27"/>
    <mergeCell ref="AD27:AK27"/>
    <mergeCell ref="AL27:AO27"/>
    <mergeCell ref="AP27:BF27"/>
    <mergeCell ref="BG27:BN27"/>
    <mergeCell ref="BO27:BR27"/>
    <mergeCell ref="BS27:CB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election activeCell="BE34" sqref="BE34:BI34"/>
    </sheetView>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1103" t="s">
        <v>353</v>
      </c>
      <c r="B2" s="1103"/>
      <c r="C2" s="1103"/>
      <c r="D2" s="1103"/>
      <c r="E2" s="1103"/>
      <c r="F2" s="1103"/>
      <c r="G2" s="1103"/>
      <c r="H2" s="1103"/>
      <c r="I2" s="1103"/>
      <c r="J2" s="1103"/>
      <c r="K2" s="1103"/>
      <c r="L2" s="1103"/>
      <c r="M2" s="1103"/>
      <c r="N2" s="1103"/>
      <c r="O2" s="1103"/>
      <c r="P2" s="1103"/>
      <c r="Q2" s="1103"/>
      <c r="R2" s="1103"/>
      <c r="S2" s="1103"/>
      <c r="T2" s="1103"/>
      <c r="U2" s="1103"/>
      <c r="V2" s="1103"/>
      <c r="W2" s="1103"/>
      <c r="X2" s="1103"/>
      <c r="Y2" s="1103"/>
      <c r="Z2" s="1103"/>
      <c r="AA2" s="1103"/>
      <c r="AB2" s="1103"/>
      <c r="AC2" s="1103"/>
      <c r="AD2" s="1103"/>
      <c r="AE2" s="1103"/>
      <c r="AF2" s="1103"/>
      <c r="AG2" s="1103"/>
      <c r="AH2" s="1103"/>
      <c r="AI2" s="1103"/>
      <c r="AJ2" s="1103"/>
      <c r="AK2" s="1103"/>
      <c r="AL2" s="1103"/>
      <c r="AM2" s="1103"/>
      <c r="AN2" s="1103"/>
      <c r="AO2" s="1103"/>
      <c r="AP2" s="1103"/>
      <c r="AQ2" s="1103"/>
      <c r="AR2" s="1103"/>
      <c r="AS2" s="1103"/>
      <c r="AT2" s="1103"/>
      <c r="AU2" s="1103"/>
      <c r="AV2" s="1103"/>
      <c r="AW2" s="1103"/>
      <c r="AX2" s="1103"/>
      <c r="AY2" s="1103"/>
      <c r="AZ2" s="1103"/>
      <c r="BA2" s="1103"/>
      <c r="BB2" s="1103"/>
      <c r="BC2" s="1103"/>
      <c r="BD2" s="1103"/>
      <c r="BE2" s="1103"/>
      <c r="BF2" s="1103"/>
      <c r="BG2" s="1103"/>
      <c r="BH2" s="1103"/>
      <c r="BI2" s="1103"/>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104" t="s">
        <v>354</v>
      </c>
      <c r="DK2" s="1105"/>
      <c r="DL2" s="1105"/>
      <c r="DM2" s="1105"/>
      <c r="DN2" s="1105"/>
      <c r="DO2" s="1106"/>
      <c r="DP2" s="210"/>
      <c r="DQ2" s="1104" t="s">
        <v>355</v>
      </c>
      <c r="DR2" s="1105"/>
      <c r="DS2" s="1105"/>
      <c r="DT2" s="1105"/>
      <c r="DU2" s="1105"/>
      <c r="DV2" s="1105"/>
      <c r="DW2" s="1105"/>
      <c r="DX2" s="1105"/>
      <c r="DY2" s="1105"/>
      <c r="DZ2" s="1106"/>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5">
      <c r="A4" s="1072" t="s">
        <v>356</v>
      </c>
      <c r="B4" s="1072"/>
      <c r="C4" s="1072"/>
      <c r="D4" s="1072"/>
      <c r="E4" s="1072"/>
      <c r="F4" s="1072"/>
      <c r="G4" s="1072"/>
      <c r="H4" s="1072"/>
      <c r="I4" s="1072"/>
      <c r="J4" s="1072"/>
      <c r="K4" s="1072"/>
      <c r="L4" s="1072"/>
      <c r="M4" s="1072"/>
      <c r="N4" s="1072"/>
      <c r="O4" s="1072"/>
      <c r="P4" s="1072"/>
      <c r="Q4" s="1072"/>
      <c r="R4" s="1072"/>
      <c r="S4" s="1072"/>
      <c r="T4" s="1072"/>
      <c r="U4" s="1072"/>
      <c r="V4" s="1072"/>
      <c r="W4" s="1072"/>
      <c r="X4" s="1072"/>
      <c r="Y4" s="1072"/>
      <c r="Z4" s="1072"/>
      <c r="AA4" s="1072"/>
      <c r="AB4" s="1072"/>
      <c r="AC4" s="1072"/>
      <c r="AD4" s="1072"/>
      <c r="AE4" s="1072"/>
      <c r="AF4" s="1072"/>
      <c r="AG4" s="1072"/>
      <c r="AH4" s="1072"/>
      <c r="AI4" s="1072"/>
      <c r="AJ4" s="1072"/>
      <c r="AK4" s="1072"/>
      <c r="AL4" s="1072"/>
      <c r="AM4" s="1072"/>
      <c r="AN4" s="1072"/>
      <c r="AO4" s="1072"/>
      <c r="AP4" s="1072"/>
      <c r="AQ4" s="1072"/>
      <c r="AR4" s="1072"/>
      <c r="AS4" s="1072"/>
      <c r="AT4" s="1072"/>
      <c r="AU4" s="1072"/>
      <c r="AV4" s="1072"/>
      <c r="AW4" s="1072"/>
      <c r="AX4" s="1072"/>
      <c r="AY4" s="1072"/>
      <c r="AZ4" s="214"/>
      <c r="BA4" s="214"/>
      <c r="BB4" s="214"/>
      <c r="BC4" s="214"/>
      <c r="BD4" s="214"/>
      <c r="BE4" s="215"/>
      <c r="BF4" s="215"/>
      <c r="BG4" s="215"/>
      <c r="BH4" s="215"/>
      <c r="BI4" s="215"/>
      <c r="BJ4" s="215"/>
      <c r="BK4" s="215"/>
      <c r="BL4" s="215"/>
      <c r="BM4" s="215"/>
      <c r="BN4" s="215"/>
      <c r="BO4" s="215"/>
      <c r="BP4" s="215"/>
      <c r="BQ4" s="743" t="s">
        <v>357</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17"/>
    </row>
    <row r="5" spans="1:131" s="218" customFormat="1" ht="26.25" customHeight="1" x14ac:dyDescent="0.2">
      <c r="A5" s="1008" t="s">
        <v>358</v>
      </c>
      <c r="B5" s="1009"/>
      <c r="C5" s="1009"/>
      <c r="D5" s="1009"/>
      <c r="E5" s="1009"/>
      <c r="F5" s="1009"/>
      <c r="G5" s="1009"/>
      <c r="H5" s="1009"/>
      <c r="I5" s="1009"/>
      <c r="J5" s="1009"/>
      <c r="K5" s="1009"/>
      <c r="L5" s="1009"/>
      <c r="M5" s="1009"/>
      <c r="N5" s="1009"/>
      <c r="O5" s="1009"/>
      <c r="P5" s="1010"/>
      <c r="Q5" s="1014" t="s">
        <v>359</v>
      </c>
      <c r="R5" s="1015"/>
      <c r="S5" s="1015"/>
      <c r="T5" s="1015"/>
      <c r="U5" s="1016"/>
      <c r="V5" s="1014" t="s">
        <v>360</v>
      </c>
      <c r="W5" s="1015"/>
      <c r="X5" s="1015"/>
      <c r="Y5" s="1015"/>
      <c r="Z5" s="1016"/>
      <c r="AA5" s="1014" t="s">
        <v>361</v>
      </c>
      <c r="AB5" s="1015"/>
      <c r="AC5" s="1015"/>
      <c r="AD5" s="1015"/>
      <c r="AE5" s="1015"/>
      <c r="AF5" s="1107" t="s">
        <v>362</v>
      </c>
      <c r="AG5" s="1015"/>
      <c r="AH5" s="1015"/>
      <c r="AI5" s="1015"/>
      <c r="AJ5" s="1028"/>
      <c r="AK5" s="1015" t="s">
        <v>363</v>
      </c>
      <c r="AL5" s="1015"/>
      <c r="AM5" s="1015"/>
      <c r="AN5" s="1015"/>
      <c r="AO5" s="1016"/>
      <c r="AP5" s="1014" t="s">
        <v>364</v>
      </c>
      <c r="AQ5" s="1015"/>
      <c r="AR5" s="1015"/>
      <c r="AS5" s="1015"/>
      <c r="AT5" s="1016"/>
      <c r="AU5" s="1014" t="s">
        <v>365</v>
      </c>
      <c r="AV5" s="1015"/>
      <c r="AW5" s="1015"/>
      <c r="AX5" s="1015"/>
      <c r="AY5" s="1028"/>
      <c r="AZ5" s="214"/>
      <c r="BA5" s="214"/>
      <c r="BB5" s="214"/>
      <c r="BC5" s="214"/>
      <c r="BD5" s="214"/>
      <c r="BE5" s="215"/>
      <c r="BF5" s="215"/>
      <c r="BG5" s="215"/>
      <c r="BH5" s="215"/>
      <c r="BI5" s="215"/>
      <c r="BJ5" s="215"/>
      <c r="BK5" s="215"/>
      <c r="BL5" s="215"/>
      <c r="BM5" s="215"/>
      <c r="BN5" s="215"/>
      <c r="BO5" s="215"/>
      <c r="BP5" s="215"/>
      <c r="BQ5" s="1008" t="s">
        <v>366</v>
      </c>
      <c r="BR5" s="1009"/>
      <c r="BS5" s="1009"/>
      <c r="BT5" s="1009"/>
      <c r="BU5" s="1009"/>
      <c r="BV5" s="1009"/>
      <c r="BW5" s="1009"/>
      <c r="BX5" s="1009"/>
      <c r="BY5" s="1009"/>
      <c r="BZ5" s="1009"/>
      <c r="CA5" s="1009"/>
      <c r="CB5" s="1009"/>
      <c r="CC5" s="1009"/>
      <c r="CD5" s="1009"/>
      <c r="CE5" s="1009"/>
      <c r="CF5" s="1009"/>
      <c r="CG5" s="1010"/>
      <c r="CH5" s="1014" t="s">
        <v>367</v>
      </c>
      <c r="CI5" s="1015"/>
      <c r="CJ5" s="1015"/>
      <c r="CK5" s="1015"/>
      <c r="CL5" s="1016"/>
      <c r="CM5" s="1014" t="s">
        <v>368</v>
      </c>
      <c r="CN5" s="1015"/>
      <c r="CO5" s="1015"/>
      <c r="CP5" s="1015"/>
      <c r="CQ5" s="1016"/>
      <c r="CR5" s="1014" t="s">
        <v>369</v>
      </c>
      <c r="CS5" s="1015"/>
      <c r="CT5" s="1015"/>
      <c r="CU5" s="1015"/>
      <c r="CV5" s="1016"/>
      <c r="CW5" s="1014" t="s">
        <v>370</v>
      </c>
      <c r="CX5" s="1015"/>
      <c r="CY5" s="1015"/>
      <c r="CZ5" s="1015"/>
      <c r="DA5" s="1016"/>
      <c r="DB5" s="1014" t="s">
        <v>371</v>
      </c>
      <c r="DC5" s="1015"/>
      <c r="DD5" s="1015"/>
      <c r="DE5" s="1015"/>
      <c r="DF5" s="1016"/>
      <c r="DG5" s="1097" t="s">
        <v>372</v>
      </c>
      <c r="DH5" s="1098"/>
      <c r="DI5" s="1098"/>
      <c r="DJ5" s="1098"/>
      <c r="DK5" s="1099"/>
      <c r="DL5" s="1097" t="s">
        <v>373</v>
      </c>
      <c r="DM5" s="1098"/>
      <c r="DN5" s="1098"/>
      <c r="DO5" s="1098"/>
      <c r="DP5" s="1099"/>
      <c r="DQ5" s="1014" t="s">
        <v>374</v>
      </c>
      <c r="DR5" s="1015"/>
      <c r="DS5" s="1015"/>
      <c r="DT5" s="1015"/>
      <c r="DU5" s="1016"/>
      <c r="DV5" s="1014" t="s">
        <v>365</v>
      </c>
      <c r="DW5" s="1015"/>
      <c r="DX5" s="1015"/>
      <c r="DY5" s="1015"/>
      <c r="DZ5" s="1028"/>
      <c r="EA5" s="217"/>
    </row>
    <row r="6" spans="1:131" s="218" customFormat="1" ht="26.25" customHeight="1" thickBot="1" x14ac:dyDescent="0.25">
      <c r="A6" s="1011"/>
      <c r="B6" s="1012"/>
      <c r="C6" s="1012"/>
      <c r="D6" s="1012"/>
      <c r="E6" s="1012"/>
      <c r="F6" s="1012"/>
      <c r="G6" s="1012"/>
      <c r="H6" s="1012"/>
      <c r="I6" s="1012"/>
      <c r="J6" s="1012"/>
      <c r="K6" s="1012"/>
      <c r="L6" s="1012"/>
      <c r="M6" s="1012"/>
      <c r="N6" s="1012"/>
      <c r="O6" s="1012"/>
      <c r="P6" s="1013"/>
      <c r="Q6" s="1017"/>
      <c r="R6" s="1018"/>
      <c r="S6" s="1018"/>
      <c r="T6" s="1018"/>
      <c r="U6" s="1019"/>
      <c r="V6" s="1017"/>
      <c r="W6" s="1018"/>
      <c r="X6" s="1018"/>
      <c r="Y6" s="1018"/>
      <c r="Z6" s="1019"/>
      <c r="AA6" s="1017"/>
      <c r="AB6" s="1018"/>
      <c r="AC6" s="1018"/>
      <c r="AD6" s="1018"/>
      <c r="AE6" s="1018"/>
      <c r="AF6" s="1108"/>
      <c r="AG6" s="1018"/>
      <c r="AH6" s="1018"/>
      <c r="AI6" s="1018"/>
      <c r="AJ6" s="1029"/>
      <c r="AK6" s="1018"/>
      <c r="AL6" s="1018"/>
      <c r="AM6" s="1018"/>
      <c r="AN6" s="1018"/>
      <c r="AO6" s="1019"/>
      <c r="AP6" s="1017"/>
      <c r="AQ6" s="1018"/>
      <c r="AR6" s="1018"/>
      <c r="AS6" s="1018"/>
      <c r="AT6" s="1019"/>
      <c r="AU6" s="1017"/>
      <c r="AV6" s="1018"/>
      <c r="AW6" s="1018"/>
      <c r="AX6" s="1018"/>
      <c r="AY6" s="1029"/>
      <c r="AZ6" s="214"/>
      <c r="BA6" s="214"/>
      <c r="BB6" s="214"/>
      <c r="BC6" s="214"/>
      <c r="BD6" s="214"/>
      <c r="BE6" s="215"/>
      <c r="BF6" s="215"/>
      <c r="BG6" s="215"/>
      <c r="BH6" s="215"/>
      <c r="BI6" s="215"/>
      <c r="BJ6" s="215"/>
      <c r="BK6" s="215"/>
      <c r="BL6" s="215"/>
      <c r="BM6" s="215"/>
      <c r="BN6" s="215"/>
      <c r="BO6" s="215"/>
      <c r="BP6" s="215"/>
      <c r="BQ6" s="1011"/>
      <c r="BR6" s="1012"/>
      <c r="BS6" s="1012"/>
      <c r="BT6" s="1012"/>
      <c r="BU6" s="1012"/>
      <c r="BV6" s="1012"/>
      <c r="BW6" s="1012"/>
      <c r="BX6" s="1012"/>
      <c r="BY6" s="1012"/>
      <c r="BZ6" s="1012"/>
      <c r="CA6" s="1012"/>
      <c r="CB6" s="1012"/>
      <c r="CC6" s="1012"/>
      <c r="CD6" s="1012"/>
      <c r="CE6" s="1012"/>
      <c r="CF6" s="1012"/>
      <c r="CG6" s="1013"/>
      <c r="CH6" s="1017"/>
      <c r="CI6" s="1018"/>
      <c r="CJ6" s="1018"/>
      <c r="CK6" s="1018"/>
      <c r="CL6" s="1019"/>
      <c r="CM6" s="1017"/>
      <c r="CN6" s="1018"/>
      <c r="CO6" s="1018"/>
      <c r="CP6" s="1018"/>
      <c r="CQ6" s="1019"/>
      <c r="CR6" s="1017"/>
      <c r="CS6" s="1018"/>
      <c r="CT6" s="1018"/>
      <c r="CU6" s="1018"/>
      <c r="CV6" s="1019"/>
      <c r="CW6" s="1017"/>
      <c r="CX6" s="1018"/>
      <c r="CY6" s="1018"/>
      <c r="CZ6" s="1018"/>
      <c r="DA6" s="1019"/>
      <c r="DB6" s="1017"/>
      <c r="DC6" s="1018"/>
      <c r="DD6" s="1018"/>
      <c r="DE6" s="1018"/>
      <c r="DF6" s="1019"/>
      <c r="DG6" s="1100"/>
      <c r="DH6" s="1101"/>
      <c r="DI6" s="1101"/>
      <c r="DJ6" s="1101"/>
      <c r="DK6" s="1102"/>
      <c r="DL6" s="1100"/>
      <c r="DM6" s="1101"/>
      <c r="DN6" s="1101"/>
      <c r="DO6" s="1101"/>
      <c r="DP6" s="1102"/>
      <c r="DQ6" s="1017"/>
      <c r="DR6" s="1018"/>
      <c r="DS6" s="1018"/>
      <c r="DT6" s="1018"/>
      <c r="DU6" s="1019"/>
      <c r="DV6" s="1017"/>
      <c r="DW6" s="1018"/>
      <c r="DX6" s="1018"/>
      <c r="DY6" s="1018"/>
      <c r="DZ6" s="1029"/>
      <c r="EA6" s="217"/>
    </row>
    <row r="7" spans="1:131" s="218" customFormat="1" ht="26.25" customHeight="1" thickTop="1" x14ac:dyDescent="0.2">
      <c r="A7" s="219">
        <v>1</v>
      </c>
      <c r="B7" s="1060" t="s">
        <v>375</v>
      </c>
      <c r="C7" s="1061"/>
      <c r="D7" s="1061"/>
      <c r="E7" s="1061"/>
      <c r="F7" s="1061"/>
      <c r="G7" s="1061"/>
      <c r="H7" s="1061"/>
      <c r="I7" s="1061"/>
      <c r="J7" s="1061"/>
      <c r="K7" s="1061"/>
      <c r="L7" s="1061"/>
      <c r="M7" s="1061"/>
      <c r="N7" s="1061"/>
      <c r="O7" s="1061"/>
      <c r="P7" s="1062"/>
      <c r="Q7" s="1115">
        <v>26781</v>
      </c>
      <c r="R7" s="1116"/>
      <c r="S7" s="1116"/>
      <c r="T7" s="1116"/>
      <c r="U7" s="1116"/>
      <c r="V7" s="1116">
        <v>25446</v>
      </c>
      <c r="W7" s="1116"/>
      <c r="X7" s="1116"/>
      <c r="Y7" s="1116"/>
      <c r="Z7" s="1116"/>
      <c r="AA7" s="1116">
        <v>1335</v>
      </c>
      <c r="AB7" s="1116"/>
      <c r="AC7" s="1116"/>
      <c r="AD7" s="1116"/>
      <c r="AE7" s="1117"/>
      <c r="AF7" s="1118">
        <v>981</v>
      </c>
      <c r="AG7" s="1119"/>
      <c r="AH7" s="1119"/>
      <c r="AI7" s="1119"/>
      <c r="AJ7" s="1120"/>
      <c r="AK7" s="1121">
        <v>1867</v>
      </c>
      <c r="AL7" s="1122"/>
      <c r="AM7" s="1122"/>
      <c r="AN7" s="1122"/>
      <c r="AO7" s="1122"/>
      <c r="AP7" s="1122">
        <v>21861</v>
      </c>
      <c r="AQ7" s="1122"/>
      <c r="AR7" s="1122"/>
      <c r="AS7" s="1122"/>
      <c r="AT7" s="1122"/>
      <c r="AU7" s="1123" t="s">
        <v>554</v>
      </c>
      <c r="AV7" s="1123"/>
      <c r="AW7" s="1123"/>
      <c r="AX7" s="1123"/>
      <c r="AY7" s="1124"/>
      <c r="AZ7" s="214"/>
      <c r="BA7" s="214"/>
      <c r="BB7" s="214"/>
      <c r="BC7" s="214"/>
      <c r="BD7" s="214"/>
      <c r="BE7" s="215"/>
      <c r="BF7" s="215"/>
      <c r="BG7" s="215"/>
      <c r="BH7" s="215"/>
      <c r="BI7" s="215"/>
      <c r="BJ7" s="215"/>
      <c r="BK7" s="215"/>
      <c r="BL7" s="215"/>
      <c r="BM7" s="215"/>
      <c r="BN7" s="215"/>
      <c r="BO7" s="215"/>
      <c r="BP7" s="215"/>
      <c r="BQ7" s="219">
        <v>1</v>
      </c>
      <c r="BR7" s="220"/>
      <c r="BS7" s="1112" t="s">
        <v>562</v>
      </c>
      <c r="BT7" s="1113"/>
      <c r="BU7" s="1113"/>
      <c r="BV7" s="1113"/>
      <c r="BW7" s="1113"/>
      <c r="BX7" s="1113"/>
      <c r="BY7" s="1113"/>
      <c r="BZ7" s="1113"/>
      <c r="CA7" s="1113"/>
      <c r="CB7" s="1113"/>
      <c r="CC7" s="1113"/>
      <c r="CD7" s="1113"/>
      <c r="CE7" s="1113"/>
      <c r="CF7" s="1113"/>
      <c r="CG7" s="1125"/>
      <c r="CH7" s="1109">
        <v>0</v>
      </c>
      <c r="CI7" s="1110"/>
      <c r="CJ7" s="1110"/>
      <c r="CK7" s="1110"/>
      <c r="CL7" s="1111"/>
      <c r="CM7" s="1109">
        <v>11</v>
      </c>
      <c r="CN7" s="1110"/>
      <c r="CO7" s="1110"/>
      <c r="CP7" s="1110"/>
      <c r="CQ7" s="1111"/>
      <c r="CR7" s="1109">
        <v>13</v>
      </c>
      <c r="CS7" s="1110"/>
      <c r="CT7" s="1110"/>
      <c r="CU7" s="1110"/>
      <c r="CV7" s="1111"/>
      <c r="CW7" s="1109" t="s">
        <v>490</v>
      </c>
      <c r="CX7" s="1110"/>
      <c r="CY7" s="1110"/>
      <c r="CZ7" s="1110"/>
      <c r="DA7" s="1111"/>
      <c r="DB7" s="1109" t="s">
        <v>490</v>
      </c>
      <c r="DC7" s="1110"/>
      <c r="DD7" s="1110"/>
      <c r="DE7" s="1110"/>
      <c r="DF7" s="1111"/>
      <c r="DG7" s="1109" t="s">
        <v>490</v>
      </c>
      <c r="DH7" s="1110"/>
      <c r="DI7" s="1110"/>
      <c r="DJ7" s="1110"/>
      <c r="DK7" s="1111"/>
      <c r="DL7" s="1109" t="s">
        <v>490</v>
      </c>
      <c r="DM7" s="1110"/>
      <c r="DN7" s="1110"/>
      <c r="DO7" s="1110"/>
      <c r="DP7" s="1111"/>
      <c r="DQ7" s="1109" t="s">
        <v>490</v>
      </c>
      <c r="DR7" s="1110"/>
      <c r="DS7" s="1110"/>
      <c r="DT7" s="1110"/>
      <c r="DU7" s="1111"/>
      <c r="DV7" s="1112"/>
      <c r="DW7" s="1113"/>
      <c r="DX7" s="1113"/>
      <c r="DY7" s="1113"/>
      <c r="DZ7" s="1114"/>
      <c r="EA7" s="217"/>
    </row>
    <row r="8" spans="1:131" s="218" customFormat="1" ht="26.25" customHeight="1" x14ac:dyDescent="0.2">
      <c r="A8" s="221">
        <v>2</v>
      </c>
      <c r="B8" s="1043" t="s">
        <v>376</v>
      </c>
      <c r="C8" s="1044"/>
      <c r="D8" s="1044"/>
      <c r="E8" s="1044"/>
      <c r="F8" s="1044"/>
      <c r="G8" s="1044"/>
      <c r="H8" s="1044"/>
      <c r="I8" s="1044"/>
      <c r="J8" s="1044"/>
      <c r="K8" s="1044"/>
      <c r="L8" s="1044"/>
      <c r="M8" s="1044"/>
      <c r="N8" s="1044"/>
      <c r="O8" s="1044"/>
      <c r="P8" s="1045"/>
      <c r="Q8" s="1051">
        <v>149</v>
      </c>
      <c r="R8" s="1052"/>
      <c r="S8" s="1052"/>
      <c r="T8" s="1052"/>
      <c r="U8" s="1052"/>
      <c r="V8" s="1052">
        <v>148</v>
      </c>
      <c r="W8" s="1052"/>
      <c r="X8" s="1052"/>
      <c r="Y8" s="1052"/>
      <c r="Z8" s="1052"/>
      <c r="AA8" s="1052">
        <v>1</v>
      </c>
      <c r="AB8" s="1052"/>
      <c r="AC8" s="1052"/>
      <c r="AD8" s="1052"/>
      <c r="AE8" s="1053"/>
      <c r="AF8" s="1048">
        <v>1</v>
      </c>
      <c r="AG8" s="1049"/>
      <c r="AH8" s="1049"/>
      <c r="AI8" s="1049"/>
      <c r="AJ8" s="1050"/>
      <c r="AK8" s="1093">
        <v>51</v>
      </c>
      <c r="AL8" s="1094"/>
      <c r="AM8" s="1094"/>
      <c r="AN8" s="1094"/>
      <c r="AO8" s="1094"/>
      <c r="AP8" s="1094">
        <v>0</v>
      </c>
      <c r="AQ8" s="1094"/>
      <c r="AR8" s="1094"/>
      <c r="AS8" s="1094"/>
      <c r="AT8" s="1094"/>
      <c r="AU8" s="1095"/>
      <c r="AV8" s="1095"/>
      <c r="AW8" s="1095"/>
      <c r="AX8" s="1095"/>
      <c r="AY8" s="1096"/>
      <c r="AZ8" s="214"/>
      <c r="BA8" s="214"/>
      <c r="BB8" s="214"/>
      <c r="BC8" s="214"/>
      <c r="BD8" s="214"/>
      <c r="BE8" s="215"/>
      <c r="BF8" s="215"/>
      <c r="BG8" s="215"/>
      <c r="BH8" s="215"/>
      <c r="BI8" s="215"/>
      <c r="BJ8" s="215"/>
      <c r="BK8" s="215"/>
      <c r="BL8" s="215"/>
      <c r="BM8" s="215"/>
      <c r="BN8" s="215"/>
      <c r="BO8" s="215"/>
      <c r="BP8" s="215"/>
      <c r="BQ8" s="221">
        <v>2</v>
      </c>
      <c r="BR8" s="222" t="s">
        <v>565</v>
      </c>
      <c r="BS8" s="1005" t="s">
        <v>563</v>
      </c>
      <c r="BT8" s="1006"/>
      <c r="BU8" s="1006"/>
      <c r="BV8" s="1006"/>
      <c r="BW8" s="1006"/>
      <c r="BX8" s="1006"/>
      <c r="BY8" s="1006"/>
      <c r="BZ8" s="1006"/>
      <c r="CA8" s="1006"/>
      <c r="CB8" s="1006"/>
      <c r="CC8" s="1006"/>
      <c r="CD8" s="1006"/>
      <c r="CE8" s="1006"/>
      <c r="CF8" s="1006"/>
      <c r="CG8" s="1027"/>
      <c r="CH8" s="1002">
        <v>1</v>
      </c>
      <c r="CI8" s="1003"/>
      <c r="CJ8" s="1003"/>
      <c r="CK8" s="1003"/>
      <c r="CL8" s="1004"/>
      <c r="CM8" s="1002">
        <v>-18</v>
      </c>
      <c r="CN8" s="1003"/>
      <c r="CO8" s="1003"/>
      <c r="CP8" s="1003"/>
      <c r="CQ8" s="1004"/>
      <c r="CR8" s="1002">
        <v>8</v>
      </c>
      <c r="CS8" s="1003"/>
      <c r="CT8" s="1003"/>
      <c r="CU8" s="1003"/>
      <c r="CV8" s="1004"/>
      <c r="CW8" s="1002" t="s">
        <v>490</v>
      </c>
      <c r="CX8" s="1003"/>
      <c r="CY8" s="1003"/>
      <c r="CZ8" s="1003"/>
      <c r="DA8" s="1004"/>
      <c r="DB8" s="1002" t="s">
        <v>490</v>
      </c>
      <c r="DC8" s="1003"/>
      <c r="DD8" s="1003"/>
      <c r="DE8" s="1003"/>
      <c r="DF8" s="1004"/>
      <c r="DG8" s="1002" t="s">
        <v>490</v>
      </c>
      <c r="DH8" s="1003"/>
      <c r="DI8" s="1003"/>
      <c r="DJ8" s="1003"/>
      <c r="DK8" s="1004"/>
      <c r="DL8" s="1002" t="s">
        <v>490</v>
      </c>
      <c r="DM8" s="1003"/>
      <c r="DN8" s="1003"/>
      <c r="DO8" s="1003"/>
      <c r="DP8" s="1004"/>
      <c r="DQ8" s="1002" t="s">
        <v>490</v>
      </c>
      <c r="DR8" s="1003"/>
      <c r="DS8" s="1003"/>
      <c r="DT8" s="1003"/>
      <c r="DU8" s="1004"/>
      <c r="DV8" s="1005"/>
      <c r="DW8" s="1006"/>
      <c r="DX8" s="1006"/>
      <c r="DY8" s="1006"/>
      <c r="DZ8" s="1007"/>
      <c r="EA8" s="217"/>
    </row>
    <row r="9" spans="1:131" s="218" customFormat="1" ht="26.25" customHeight="1" x14ac:dyDescent="0.2">
      <c r="A9" s="221">
        <v>3</v>
      </c>
      <c r="B9" s="1043"/>
      <c r="C9" s="1044"/>
      <c r="D9" s="1044"/>
      <c r="E9" s="1044"/>
      <c r="F9" s="1044"/>
      <c r="G9" s="1044"/>
      <c r="H9" s="1044"/>
      <c r="I9" s="1044"/>
      <c r="J9" s="1044"/>
      <c r="K9" s="1044"/>
      <c r="L9" s="1044"/>
      <c r="M9" s="1044"/>
      <c r="N9" s="1044"/>
      <c r="O9" s="1044"/>
      <c r="P9" s="1045"/>
      <c r="Q9" s="1051"/>
      <c r="R9" s="1052"/>
      <c r="S9" s="1052"/>
      <c r="T9" s="1052"/>
      <c r="U9" s="1052"/>
      <c r="V9" s="1052"/>
      <c r="W9" s="1052"/>
      <c r="X9" s="1052"/>
      <c r="Y9" s="1052"/>
      <c r="Z9" s="1052"/>
      <c r="AA9" s="1052"/>
      <c r="AB9" s="1052"/>
      <c r="AC9" s="1052"/>
      <c r="AD9" s="1052"/>
      <c r="AE9" s="1053"/>
      <c r="AF9" s="1048"/>
      <c r="AG9" s="1049"/>
      <c r="AH9" s="1049"/>
      <c r="AI9" s="1049"/>
      <c r="AJ9" s="1050"/>
      <c r="AK9" s="1093"/>
      <c r="AL9" s="1094"/>
      <c r="AM9" s="1094"/>
      <c r="AN9" s="1094"/>
      <c r="AO9" s="1094"/>
      <c r="AP9" s="1094"/>
      <c r="AQ9" s="1094"/>
      <c r="AR9" s="1094"/>
      <c r="AS9" s="1094"/>
      <c r="AT9" s="1094"/>
      <c r="AU9" s="1095"/>
      <c r="AV9" s="1095"/>
      <c r="AW9" s="1095"/>
      <c r="AX9" s="1095"/>
      <c r="AY9" s="1096"/>
      <c r="AZ9" s="214"/>
      <c r="BA9" s="214"/>
      <c r="BB9" s="214"/>
      <c r="BC9" s="214"/>
      <c r="BD9" s="214"/>
      <c r="BE9" s="215"/>
      <c r="BF9" s="215"/>
      <c r="BG9" s="215"/>
      <c r="BH9" s="215"/>
      <c r="BI9" s="215"/>
      <c r="BJ9" s="215"/>
      <c r="BK9" s="215"/>
      <c r="BL9" s="215"/>
      <c r="BM9" s="215"/>
      <c r="BN9" s="215"/>
      <c r="BO9" s="215"/>
      <c r="BP9" s="215"/>
      <c r="BQ9" s="221">
        <v>3</v>
      </c>
      <c r="BR9" s="222"/>
      <c r="BS9" s="1005" t="s">
        <v>564</v>
      </c>
      <c r="BT9" s="1006"/>
      <c r="BU9" s="1006"/>
      <c r="BV9" s="1006"/>
      <c r="BW9" s="1006"/>
      <c r="BX9" s="1006"/>
      <c r="BY9" s="1006"/>
      <c r="BZ9" s="1006"/>
      <c r="CA9" s="1006"/>
      <c r="CB9" s="1006"/>
      <c r="CC9" s="1006"/>
      <c r="CD9" s="1006"/>
      <c r="CE9" s="1006"/>
      <c r="CF9" s="1006"/>
      <c r="CG9" s="1027"/>
      <c r="CH9" s="1002">
        <v>-1</v>
      </c>
      <c r="CI9" s="1003"/>
      <c r="CJ9" s="1003"/>
      <c r="CK9" s="1003"/>
      <c r="CL9" s="1004"/>
      <c r="CM9" s="1002">
        <v>105</v>
      </c>
      <c r="CN9" s="1003"/>
      <c r="CO9" s="1003"/>
      <c r="CP9" s="1003"/>
      <c r="CQ9" s="1004"/>
      <c r="CR9" s="1002">
        <v>100</v>
      </c>
      <c r="CS9" s="1003"/>
      <c r="CT9" s="1003"/>
      <c r="CU9" s="1003"/>
      <c r="CV9" s="1004"/>
      <c r="CW9" s="1002" t="s">
        <v>490</v>
      </c>
      <c r="CX9" s="1003"/>
      <c r="CY9" s="1003"/>
      <c r="CZ9" s="1003"/>
      <c r="DA9" s="1004"/>
      <c r="DB9" s="1002" t="s">
        <v>490</v>
      </c>
      <c r="DC9" s="1003"/>
      <c r="DD9" s="1003"/>
      <c r="DE9" s="1003"/>
      <c r="DF9" s="1004"/>
      <c r="DG9" s="1002" t="s">
        <v>490</v>
      </c>
      <c r="DH9" s="1003"/>
      <c r="DI9" s="1003"/>
      <c r="DJ9" s="1003"/>
      <c r="DK9" s="1004"/>
      <c r="DL9" s="1002" t="s">
        <v>490</v>
      </c>
      <c r="DM9" s="1003"/>
      <c r="DN9" s="1003"/>
      <c r="DO9" s="1003"/>
      <c r="DP9" s="1004"/>
      <c r="DQ9" s="1002" t="s">
        <v>490</v>
      </c>
      <c r="DR9" s="1003"/>
      <c r="DS9" s="1003"/>
      <c r="DT9" s="1003"/>
      <c r="DU9" s="1004"/>
      <c r="DV9" s="1005"/>
      <c r="DW9" s="1006"/>
      <c r="DX9" s="1006"/>
      <c r="DY9" s="1006"/>
      <c r="DZ9" s="1007"/>
      <c r="EA9" s="217"/>
    </row>
    <row r="10" spans="1:131" s="218" customFormat="1" ht="26.25" customHeight="1" x14ac:dyDescent="0.2">
      <c r="A10" s="221">
        <v>4</v>
      </c>
      <c r="B10" s="1043"/>
      <c r="C10" s="1044"/>
      <c r="D10" s="1044"/>
      <c r="E10" s="1044"/>
      <c r="F10" s="1044"/>
      <c r="G10" s="1044"/>
      <c r="H10" s="1044"/>
      <c r="I10" s="1044"/>
      <c r="J10" s="1044"/>
      <c r="K10" s="1044"/>
      <c r="L10" s="1044"/>
      <c r="M10" s="1044"/>
      <c r="N10" s="1044"/>
      <c r="O10" s="1044"/>
      <c r="P10" s="1045"/>
      <c r="Q10" s="1051"/>
      <c r="R10" s="1052"/>
      <c r="S10" s="1052"/>
      <c r="T10" s="1052"/>
      <c r="U10" s="1052"/>
      <c r="V10" s="1052"/>
      <c r="W10" s="1052"/>
      <c r="X10" s="1052"/>
      <c r="Y10" s="1052"/>
      <c r="Z10" s="1052"/>
      <c r="AA10" s="1052"/>
      <c r="AB10" s="1052"/>
      <c r="AC10" s="1052"/>
      <c r="AD10" s="1052"/>
      <c r="AE10" s="1053"/>
      <c r="AF10" s="1048"/>
      <c r="AG10" s="1049"/>
      <c r="AH10" s="1049"/>
      <c r="AI10" s="1049"/>
      <c r="AJ10" s="1050"/>
      <c r="AK10" s="1093"/>
      <c r="AL10" s="1094"/>
      <c r="AM10" s="1094"/>
      <c r="AN10" s="1094"/>
      <c r="AO10" s="1094"/>
      <c r="AP10" s="1094"/>
      <c r="AQ10" s="1094"/>
      <c r="AR10" s="1094"/>
      <c r="AS10" s="1094"/>
      <c r="AT10" s="1094"/>
      <c r="AU10" s="1095"/>
      <c r="AV10" s="1095"/>
      <c r="AW10" s="1095"/>
      <c r="AX10" s="1095"/>
      <c r="AY10" s="1096"/>
      <c r="AZ10" s="214"/>
      <c r="BA10" s="214"/>
      <c r="BB10" s="214"/>
      <c r="BC10" s="214"/>
      <c r="BD10" s="214"/>
      <c r="BE10" s="215"/>
      <c r="BF10" s="215"/>
      <c r="BG10" s="215"/>
      <c r="BH10" s="215"/>
      <c r="BI10" s="215"/>
      <c r="BJ10" s="215"/>
      <c r="BK10" s="215"/>
      <c r="BL10" s="215"/>
      <c r="BM10" s="215"/>
      <c r="BN10" s="215"/>
      <c r="BO10" s="215"/>
      <c r="BP10" s="215"/>
      <c r="BQ10" s="221">
        <v>4</v>
      </c>
      <c r="BR10" s="222"/>
      <c r="BS10" s="1005"/>
      <c r="BT10" s="1006"/>
      <c r="BU10" s="1006"/>
      <c r="BV10" s="1006"/>
      <c r="BW10" s="1006"/>
      <c r="BX10" s="1006"/>
      <c r="BY10" s="1006"/>
      <c r="BZ10" s="1006"/>
      <c r="CA10" s="1006"/>
      <c r="CB10" s="1006"/>
      <c r="CC10" s="1006"/>
      <c r="CD10" s="1006"/>
      <c r="CE10" s="1006"/>
      <c r="CF10" s="1006"/>
      <c r="CG10" s="1027"/>
      <c r="CH10" s="1002"/>
      <c r="CI10" s="1003"/>
      <c r="CJ10" s="1003"/>
      <c r="CK10" s="1003"/>
      <c r="CL10" s="1004"/>
      <c r="CM10" s="1002"/>
      <c r="CN10" s="1003"/>
      <c r="CO10" s="1003"/>
      <c r="CP10" s="1003"/>
      <c r="CQ10" s="1004"/>
      <c r="CR10" s="1002"/>
      <c r="CS10" s="1003"/>
      <c r="CT10" s="1003"/>
      <c r="CU10" s="1003"/>
      <c r="CV10" s="1004"/>
      <c r="CW10" s="1002"/>
      <c r="CX10" s="1003"/>
      <c r="CY10" s="1003"/>
      <c r="CZ10" s="1003"/>
      <c r="DA10" s="1004"/>
      <c r="DB10" s="1002"/>
      <c r="DC10" s="1003"/>
      <c r="DD10" s="1003"/>
      <c r="DE10" s="1003"/>
      <c r="DF10" s="1004"/>
      <c r="DG10" s="1002"/>
      <c r="DH10" s="1003"/>
      <c r="DI10" s="1003"/>
      <c r="DJ10" s="1003"/>
      <c r="DK10" s="1004"/>
      <c r="DL10" s="1002"/>
      <c r="DM10" s="1003"/>
      <c r="DN10" s="1003"/>
      <c r="DO10" s="1003"/>
      <c r="DP10" s="1004"/>
      <c r="DQ10" s="1002"/>
      <c r="DR10" s="1003"/>
      <c r="DS10" s="1003"/>
      <c r="DT10" s="1003"/>
      <c r="DU10" s="1004"/>
      <c r="DV10" s="1005"/>
      <c r="DW10" s="1006"/>
      <c r="DX10" s="1006"/>
      <c r="DY10" s="1006"/>
      <c r="DZ10" s="1007"/>
      <c r="EA10" s="217"/>
    </row>
    <row r="11" spans="1:131" s="218" customFormat="1" ht="26.25" customHeight="1" x14ac:dyDescent="0.2">
      <c r="A11" s="221">
        <v>5</v>
      </c>
      <c r="B11" s="1043"/>
      <c r="C11" s="1044"/>
      <c r="D11" s="1044"/>
      <c r="E11" s="1044"/>
      <c r="F11" s="1044"/>
      <c r="G11" s="1044"/>
      <c r="H11" s="1044"/>
      <c r="I11" s="1044"/>
      <c r="J11" s="1044"/>
      <c r="K11" s="1044"/>
      <c r="L11" s="1044"/>
      <c r="M11" s="1044"/>
      <c r="N11" s="1044"/>
      <c r="O11" s="1044"/>
      <c r="P11" s="1045"/>
      <c r="Q11" s="1051"/>
      <c r="R11" s="1052"/>
      <c r="S11" s="1052"/>
      <c r="T11" s="1052"/>
      <c r="U11" s="1052"/>
      <c r="V11" s="1052"/>
      <c r="W11" s="1052"/>
      <c r="X11" s="1052"/>
      <c r="Y11" s="1052"/>
      <c r="Z11" s="1052"/>
      <c r="AA11" s="1052"/>
      <c r="AB11" s="1052"/>
      <c r="AC11" s="1052"/>
      <c r="AD11" s="1052"/>
      <c r="AE11" s="1053"/>
      <c r="AF11" s="1048"/>
      <c r="AG11" s="1049"/>
      <c r="AH11" s="1049"/>
      <c r="AI11" s="1049"/>
      <c r="AJ11" s="1050"/>
      <c r="AK11" s="1093"/>
      <c r="AL11" s="1094"/>
      <c r="AM11" s="1094"/>
      <c r="AN11" s="1094"/>
      <c r="AO11" s="1094"/>
      <c r="AP11" s="1094"/>
      <c r="AQ11" s="1094"/>
      <c r="AR11" s="1094"/>
      <c r="AS11" s="1094"/>
      <c r="AT11" s="1094"/>
      <c r="AU11" s="1095"/>
      <c r="AV11" s="1095"/>
      <c r="AW11" s="1095"/>
      <c r="AX11" s="1095"/>
      <c r="AY11" s="1096"/>
      <c r="AZ11" s="214"/>
      <c r="BA11" s="214"/>
      <c r="BB11" s="214"/>
      <c r="BC11" s="214"/>
      <c r="BD11" s="214"/>
      <c r="BE11" s="215"/>
      <c r="BF11" s="215"/>
      <c r="BG11" s="215"/>
      <c r="BH11" s="215"/>
      <c r="BI11" s="215"/>
      <c r="BJ11" s="215"/>
      <c r="BK11" s="215"/>
      <c r="BL11" s="215"/>
      <c r="BM11" s="215"/>
      <c r="BN11" s="215"/>
      <c r="BO11" s="215"/>
      <c r="BP11" s="215"/>
      <c r="BQ11" s="221">
        <v>5</v>
      </c>
      <c r="BR11" s="222"/>
      <c r="BS11" s="1005"/>
      <c r="BT11" s="1006"/>
      <c r="BU11" s="1006"/>
      <c r="BV11" s="1006"/>
      <c r="BW11" s="1006"/>
      <c r="BX11" s="1006"/>
      <c r="BY11" s="1006"/>
      <c r="BZ11" s="1006"/>
      <c r="CA11" s="1006"/>
      <c r="CB11" s="1006"/>
      <c r="CC11" s="1006"/>
      <c r="CD11" s="1006"/>
      <c r="CE11" s="1006"/>
      <c r="CF11" s="1006"/>
      <c r="CG11" s="1027"/>
      <c r="CH11" s="1002"/>
      <c r="CI11" s="1003"/>
      <c r="CJ11" s="1003"/>
      <c r="CK11" s="1003"/>
      <c r="CL11" s="1004"/>
      <c r="CM11" s="1002"/>
      <c r="CN11" s="1003"/>
      <c r="CO11" s="1003"/>
      <c r="CP11" s="1003"/>
      <c r="CQ11" s="1004"/>
      <c r="CR11" s="1002"/>
      <c r="CS11" s="1003"/>
      <c r="CT11" s="1003"/>
      <c r="CU11" s="1003"/>
      <c r="CV11" s="1004"/>
      <c r="CW11" s="1002"/>
      <c r="CX11" s="1003"/>
      <c r="CY11" s="1003"/>
      <c r="CZ11" s="1003"/>
      <c r="DA11" s="1004"/>
      <c r="DB11" s="1002"/>
      <c r="DC11" s="1003"/>
      <c r="DD11" s="1003"/>
      <c r="DE11" s="1003"/>
      <c r="DF11" s="1004"/>
      <c r="DG11" s="1002"/>
      <c r="DH11" s="1003"/>
      <c r="DI11" s="1003"/>
      <c r="DJ11" s="1003"/>
      <c r="DK11" s="1004"/>
      <c r="DL11" s="1002"/>
      <c r="DM11" s="1003"/>
      <c r="DN11" s="1003"/>
      <c r="DO11" s="1003"/>
      <c r="DP11" s="1004"/>
      <c r="DQ11" s="1002"/>
      <c r="DR11" s="1003"/>
      <c r="DS11" s="1003"/>
      <c r="DT11" s="1003"/>
      <c r="DU11" s="1004"/>
      <c r="DV11" s="1005"/>
      <c r="DW11" s="1006"/>
      <c r="DX11" s="1006"/>
      <c r="DY11" s="1006"/>
      <c r="DZ11" s="1007"/>
      <c r="EA11" s="217"/>
    </row>
    <row r="12" spans="1:131" s="218" customFormat="1" ht="26.25" customHeight="1" x14ac:dyDescent="0.2">
      <c r="A12" s="221">
        <v>6</v>
      </c>
      <c r="B12" s="1043"/>
      <c r="C12" s="1044"/>
      <c r="D12" s="1044"/>
      <c r="E12" s="1044"/>
      <c r="F12" s="1044"/>
      <c r="G12" s="1044"/>
      <c r="H12" s="1044"/>
      <c r="I12" s="1044"/>
      <c r="J12" s="1044"/>
      <c r="K12" s="1044"/>
      <c r="L12" s="1044"/>
      <c r="M12" s="1044"/>
      <c r="N12" s="1044"/>
      <c r="O12" s="1044"/>
      <c r="P12" s="1045"/>
      <c r="Q12" s="1051"/>
      <c r="R12" s="1052"/>
      <c r="S12" s="1052"/>
      <c r="T12" s="1052"/>
      <c r="U12" s="1052"/>
      <c r="V12" s="1052"/>
      <c r="W12" s="1052"/>
      <c r="X12" s="1052"/>
      <c r="Y12" s="1052"/>
      <c r="Z12" s="1052"/>
      <c r="AA12" s="1052"/>
      <c r="AB12" s="1052"/>
      <c r="AC12" s="1052"/>
      <c r="AD12" s="1052"/>
      <c r="AE12" s="1053"/>
      <c r="AF12" s="1048"/>
      <c r="AG12" s="1049"/>
      <c r="AH12" s="1049"/>
      <c r="AI12" s="1049"/>
      <c r="AJ12" s="1050"/>
      <c r="AK12" s="1093"/>
      <c r="AL12" s="1094"/>
      <c r="AM12" s="1094"/>
      <c r="AN12" s="1094"/>
      <c r="AO12" s="1094"/>
      <c r="AP12" s="1094"/>
      <c r="AQ12" s="1094"/>
      <c r="AR12" s="1094"/>
      <c r="AS12" s="1094"/>
      <c r="AT12" s="1094"/>
      <c r="AU12" s="1095"/>
      <c r="AV12" s="1095"/>
      <c r="AW12" s="1095"/>
      <c r="AX12" s="1095"/>
      <c r="AY12" s="1096"/>
      <c r="AZ12" s="214"/>
      <c r="BA12" s="214"/>
      <c r="BB12" s="214"/>
      <c r="BC12" s="214"/>
      <c r="BD12" s="214"/>
      <c r="BE12" s="215"/>
      <c r="BF12" s="215"/>
      <c r="BG12" s="215"/>
      <c r="BH12" s="215"/>
      <c r="BI12" s="215"/>
      <c r="BJ12" s="215"/>
      <c r="BK12" s="215"/>
      <c r="BL12" s="215"/>
      <c r="BM12" s="215"/>
      <c r="BN12" s="215"/>
      <c r="BO12" s="215"/>
      <c r="BP12" s="215"/>
      <c r="BQ12" s="221">
        <v>6</v>
      </c>
      <c r="BR12" s="222"/>
      <c r="BS12" s="1005"/>
      <c r="BT12" s="1006"/>
      <c r="BU12" s="1006"/>
      <c r="BV12" s="1006"/>
      <c r="BW12" s="1006"/>
      <c r="BX12" s="1006"/>
      <c r="BY12" s="1006"/>
      <c r="BZ12" s="1006"/>
      <c r="CA12" s="1006"/>
      <c r="CB12" s="1006"/>
      <c r="CC12" s="1006"/>
      <c r="CD12" s="1006"/>
      <c r="CE12" s="1006"/>
      <c r="CF12" s="1006"/>
      <c r="CG12" s="1027"/>
      <c r="CH12" s="1002"/>
      <c r="CI12" s="1003"/>
      <c r="CJ12" s="1003"/>
      <c r="CK12" s="1003"/>
      <c r="CL12" s="1004"/>
      <c r="CM12" s="1002"/>
      <c r="CN12" s="1003"/>
      <c r="CO12" s="1003"/>
      <c r="CP12" s="1003"/>
      <c r="CQ12" s="1004"/>
      <c r="CR12" s="1002"/>
      <c r="CS12" s="1003"/>
      <c r="CT12" s="1003"/>
      <c r="CU12" s="1003"/>
      <c r="CV12" s="1004"/>
      <c r="CW12" s="1002"/>
      <c r="CX12" s="1003"/>
      <c r="CY12" s="1003"/>
      <c r="CZ12" s="1003"/>
      <c r="DA12" s="1004"/>
      <c r="DB12" s="1002"/>
      <c r="DC12" s="1003"/>
      <c r="DD12" s="1003"/>
      <c r="DE12" s="1003"/>
      <c r="DF12" s="1004"/>
      <c r="DG12" s="1002"/>
      <c r="DH12" s="1003"/>
      <c r="DI12" s="1003"/>
      <c r="DJ12" s="1003"/>
      <c r="DK12" s="1004"/>
      <c r="DL12" s="1002"/>
      <c r="DM12" s="1003"/>
      <c r="DN12" s="1003"/>
      <c r="DO12" s="1003"/>
      <c r="DP12" s="1004"/>
      <c r="DQ12" s="1002"/>
      <c r="DR12" s="1003"/>
      <c r="DS12" s="1003"/>
      <c r="DT12" s="1003"/>
      <c r="DU12" s="1004"/>
      <c r="DV12" s="1005"/>
      <c r="DW12" s="1006"/>
      <c r="DX12" s="1006"/>
      <c r="DY12" s="1006"/>
      <c r="DZ12" s="1007"/>
      <c r="EA12" s="217"/>
    </row>
    <row r="13" spans="1:131" s="218" customFormat="1" ht="26.25" customHeight="1" x14ac:dyDescent="0.2">
      <c r="A13" s="221">
        <v>7</v>
      </c>
      <c r="B13" s="1043"/>
      <c r="C13" s="1044"/>
      <c r="D13" s="1044"/>
      <c r="E13" s="1044"/>
      <c r="F13" s="1044"/>
      <c r="G13" s="1044"/>
      <c r="H13" s="1044"/>
      <c r="I13" s="1044"/>
      <c r="J13" s="1044"/>
      <c r="K13" s="1044"/>
      <c r="L13" s="1044"/>
      <c r="M13" s="1044"/>
      <c r="N13" s="1044"/>
      <c r="O13" s="1044"/>
      <c r="P13" s="1045"/>
      <c r="Q13" s="1051"/>
      <c r="R13" s="1052"/>
      <c r="S13" s="1052"/>
      <c r="T13" s="1052"/>
      <c r="U13" s="1052"/>
      <c r="V13" s="1052"/>
      <c r="W13" s="1052"/>
      <c r="X13" s="1052"/>
      <c r="Y13" s="1052"/>
      <c r="Z13" s="1052"/>
      <c r="AA13" s="1052"/>
      <c r="AB13" s="1052"/>
      <c r="AC13" s="1052"/>
      <c r="AD13" s="1052"/>
      <c r="AE13" s="1053"/>
      <c r="AF13" s="1048"/>
      <c r="AG13" s="1049"/>
      <c r="AH13" s="1049"/>
      <c r="AI13" s="1049"/>
      <c r="AJ13" s="1050"/>
      <c r="AK13" s="1093"/>
      <c r="AL13" s="1094"/>
      <c r="AM13" s="1094"/>
      <c r="AN13" s="1094"/>
      <c r="AO13" s="1094"/>
      <c r="AP13" s="1094"/>
      <c r="AQ13" s="1094"/>
      <c r="AR13" s="1094"/>
      <c r="AS13" s="1094"/>
      <c r="AT13" s="1094"/>
      <c r="AU13" s="1095"/>
      <c r="AV13" s="1095"/>
      <c r="AW13" s="1095"/>
      <c r="AX13" s="1095"/>
      <c r="AY13" s="1096"/>
      <c r="AZ13" s="214"/>
      <c r="BA13" s="214"/>
      <c r="BB13" s="214"/>
      <c r="BC13" s="214"/>
      <c r="BD13" s="214"/>
      <c r="BE13" s="215"/>
      <c r="BF13" s="215"/>
      <c r="BG13" s="215"/>
      <c r="BH13" s="215"/>
      <c r="BI13" s="215"/>
      <c r="BJ13" s="215"/>
      <c r="BK13" s="215"/>
      <c r="BL13" s="215"/>
      <c r="BM13" s="215"/>
      <c r="BN13" s="215"/>
      <c r="BO13" s="215"/>
      <c r="BP13" s="215"/>
      <c r="BQ13" s="221">
        <v>7</v>
      </c>
      <c r="BR13" s="222"/>
      <c r="BS13" s="1005"/>
      <c r="BT13" s="1006"/>
      <c r="BU13" s="1006"/>
      <c r="BV13" s="1006"/>
      <c r="BW13" s="1006"/>
      <c r="BX13" s="1006"/>
      <c r="BY13" s="1006"/>
      <c r="BZ13" s="1006"/>
      <c r="CA13" s="1006"/>
      <c r="CB13" s="1006"/>
      <c r="CC13" s="1006"/>
      <c r="CD13" s="1006"/>
      <c r="CE13" s="1006"/>
      <c r="CF13" s="1006"/>
      <c r="CG13" s="1027"/>
      <c r="CH13" s="1002"/>
      <c r="CI13" s="1003"/>
      <c r="CJ13" s="1003"/>
      <c r="CK13" s="1003"/>
      <c r="CL13" s="1004"/>
      <c r="CM13" s="1002"/>
      <c r="CN13" s="1003"/>
      <c r="CO13" s="1003"/>
      <c r="CP13" s="1003"/>
      <c r="CQ13" s="1004"/>
      <c r="CR13" s="1002"/>
      <c r="CS13" s="1003"/>
      <c r="CT13" s="1003"/>
      <c r="CU13" s="1003"/>
      <c r="CV13" s="1004"/>
      <c r="CW13" s="1002"/>
      <c r="CX13" s="1003"/>
      <c r="CY13" s="1003"/>
      <c r="CZ13" s="1003"/>
      <c r="DA13" s="1004"/>
      <c r="DB13" s="1002"/>
      <c r="DC13" s="1003"/>
      <c r="DD13" s="1003"/>
      <c r="DE13" s="1003"/>
      <c r="DF13" s="1004"/>
      <c r="DG13" s="1002"/>
      <c r="DH13" s="1003"/>
      <c r="DI13" s="1003"/>
      <c r="DJ13" s="1003"/>
      <c r="DK13" s="1004"/>
      <c r="DL13" s="1002"/>
      <c r="DM13" s="1003"/>
      <c r="DN13" s="1003"/>
      <c r="DO13" s="1003"/>
      <c r="DP13" s="1004"/>
      <c r="DQ13" s="1002"/>
      <c r="DR13" s="1003"/>
      <c r="DS13" s="1003"/>
      <c r="DT13" s="1003"/>
      <c r="DU13" s="1004"/>
      <c r="DV13" s="1005"/>
      <c r="DW13" s="1006"/>
      <c r="DX13" s="1006"/>
      <c r="DY13" s="1006"/>
      <c r="DZ13" s="1007"/>
      <c r="EA13" s="217"/>
    </row>
    <row r="14" spans="1:131" s="218" customFormat="1" ht="26.25" customHeight="1" x14ac:dyDescent="0.2">
      <c r="A14" s="221">
        <v>8</v>
      </c>
      <c r="B14" s="1043"/>
      <c r="C14" s="1044"/>
      <c r="D14" s="1044"/>
      <c r="E14" s="1044"/>
      <c r="F14" s="1044"/>
      <c r="G14" s="1044"/>
      <c r="H14" s="1044"/>
      <c r="I14" s="1044"/>
      <c r="J14" s="1044"/>
      <c r="K14" s="1044"/>
      <c r="L14" s="1044"/>
      <c r="M14" s="1044"/>
      <c r="N14" s="1044"/>
      <c r="O14" s="1044"/>
      <c r="P14" s="1045"/>
      <c r="Q14" s="1051"/>
      <c r="R14" s="1052"/>
      <c r="S14" s="1052"/>
      <c r="T14" s="1052"/>
      <c r="U14" s="1052"/>
      <c r="V14" s="1052"/>
      <c r="W14" s="1052"/>
      <c r="X14" s="1052"/>
      <c r="Y14" s="1052"/>
      <c r="Z14" s="1052"/>
      <c r="AA14" s="1052"/>
      <c r="AB14" s="1052"/>
      <c r="AC14" s="1052"/>
      <c r="AD14" s="1052"/>
      <c r="AE14" s="1053"/>
      <c r="AF14" s="1048"/>
      <c r="AG14" s="1049"/>
      <c r="AH14" s="1049"/>
      <c r="AI14" s="1049"/>
      <c r="AJ14" s="1050"/>
      <c r="AK14" s="1093"/>
      <c r="AL14" s="1094"/>
      <c r="AM14" s="1094"/>
      <c r="AN14" s="1094"/>
      <c r="AO14" s="1094"/>
      <c r="AP14" s="1094"/>
      <c r="AQ14" s="1094"/>
      <c r="AR14" s="1094"/>
      <c r="AS14" s="1094"/>
      <c r="AT14" s="1094"/>
      <c r="AU14" s="1095"/>
      <c r="AV14" s="1095"/>
      <c r="AW14" s="1095"/>
      <c r="AX14" s="1095"/>
      <c r="AY14" s="1096"/>
      <c r="AZ14" s="214"/>
      <c r="BA14" s="214"/>
      <c r="BB14" s="214"/>
      <c r="BC14" s="214"/>
      <c r="BD14" s="214"/>
      <c r="BE14" s="215"/>
      <c r="BF14" s="215"/>
      <c r="BG14" s="215"/>
      <c r="BH14" s="215"/>
      <c r="BI14" s="215"/>
      <c r="BJ14" s="215"/>
      <c r="BK14" s="215"/>
      <c r="BL14" s="215"/>
      <c r="BM14" s="215"/>
      <c r="BN14" s="215"/>
      <c r="BO14" s="215"/>
      <c r="BP14" s="215"/>
      <c r="BQ14" s="221">
        <v>8</v>
      </c>
      <c r="BR14" s="222"/>
      <c r="BS14" s="1005"/>
      <c r="BT14" s="1006"/>
      <c r="BU14" s="1006"/>
      <c r="BV14" s="1006"/>
      <c r="BW14" s="1006"/>
      <c r="BX14" s="1006"/>
      <c r="BY14" s="1006"/>
      <c r="BZ14" s="1006"/>
      <c r="CA14" s="1006"/>
      <c r="CB14" s="1006"/>
      <c r="CC14" s="1006"/>
      <c r="CD14" s="1006"/>
      <c r="CE14" s="1006"/>
      <c r="CF14" s="1006"/>
      <c r="CG14" s="1027"/>
      <c r="CH14" s="1002"/>
      <c r="CI14" s="1003"/>
      <c r="CJ14" s="1003"/>
      <c r="CK14" s="1003"/>
      <c r="CL14" s="1004"/>
      <c r="CM14" s="1002"/>
      <c r="CN14" s="1003"/>
      <c r="CO14" s="1003"/>
      <c r="CP14" s="1003"/>
      <c r="CQ14" s="1004"/>
      <c r="CR14" s="1002"/>
      <c r="CS14" s="1003"/>
      <c r="CT14" s="1003"/>
      <c r="CU14" s="1003"/>
      <c r="CV14" s="1004"/>
      <c r="CW14" s="1002"/>
      <c r="CX14" s="1003"/>
      <c r="CY14" s="1003"/>
      <c r="CZ14" s="1003"/>
      <c r="DA14" s="1004"/>
      <c r="DB14" s="1002"/>
      <c r="DC14" s="1003"/>
      <c r="DD14" s="1003"/>
      <c r="DE14" s="1003"/>
      <c r="DF14" s="1004"/>
      <c r="DG14" s="1002"/>
      <c r="DH14" s="1003"/>
      <c r="DI14" s="1003"/>
      <c r="DJ14" s="1003"/>
      <c r="DK14" s="1004"/>
      <c r="DL14" s="1002"/>
      <c r="DM14" s="1003"/>
      <c r="DN14" s="1003"/>
      <c r="DO14" s="1003"/>
      <c r="DP14" s="1004"/>
      <c r="DQ14" s="1002"/>
      <c r="DR14" s="1003"/>
      <c r="DS14" s="1003"/>
      <c r="DT14" s="1003"/>
      <c r="DU14" s="1004"/>
      <c r="DV14" s="1005"/>
      <c r="DW14" s="1006"/>
      <c r="DX14" s="1006"/>
      <c r="DY14" s="1006"/>
      <c r="DZ14" s="1007"/>
      <c r="EA14" s="217"/>
    </row>
    <row r="15" spans="1:131" s="218" customFormat="1" ht="26.25" customHeight="1" x14ac:dyDescent="0.2">
      <c r="A15" s="221">
        <v>9</v>
      </c>
      <c r="B15" s="1043"/>
      <c r="C15" s="1044"/>
      <c r="D15" s="1044"/>
      <c r="E15" s="1044"/>
      <c r="F15" s="1044"/>
      <c r="G15" s="1044"/>
      <c r="H15" s="1044"/>
      <c r="I15" s="1044"/>
      <c r="J15" s="1044"/>
      <c r="K15" s="1044"/>
      <c r="L15" s="1044"/>
      <c r="M15" s="1044"/>
      <c r="N15" s="1044"/>
      <c r="O15" s="1044"/>
      <c r="P15" s="1045"/>
      <c r="Q15" s="1051"/>
      <c r="R15" s="1052"/>
      <c r="S15" s="1052"/>
      <c r="T15" s="1052"/>
      <c r="U15" s="1052"/>
      <c r="V15" s="1052"/>
      <c r="W15" s="1052"/>
      <c r="X15" s="1052"/>
      <c r="Y15" s="1052"/>
      <c r="Z15" s="1052"/>
      <c r="AA15" s="1052"/>
      <c r="AB15" s="1052"/>
      <c r="AC15" s="1052"/>
      <c r="AD15" s="1052"/>
      <c r="AE15" s="1053"/>
      <c r="AF15" s="1048"/>
      <c r="AG15" s="1049"/>
      <c r="AH15" s="1049"/>
      <c r="AI15" s="1049"/>
      <c r="AJ15" s="1050"/>
      <c r="AK15" s="1093"/>
      <c r="AL15" s="1094"/>
      <c r="AM15" s="1094"/>
      <c r="AN15" s="1094"/>
      <c r="AO15" s="1094"/>
      <c r="AP15" s="1094"/>
      <c r="AQ15" s="1094"/>
      <c r="AR15" s="1094"/>
      <c r="AS15" s="1094"/>
      <c r="AT15" s="1094"/>
      <c r="AU15" s="1095"/>
      <c r="AV15" s="1095"/>
      <c r="AW15" s="1095"/>
      <c r="AX15" s="1095"/>
      <c r="AY15" s="1096"/>
      <c r="AZ15" s="214"/>
      <c r="BA15" s="214"/>
      <c r="BB15" s="214"/>
      <c r="BC15" s="214"/>
      <c r="BD15" s="214"/>
      <c r="BE15" s="215"/>
      <c r="BF15" s="215"/>
      <c r="BG15" s="215"/>
      <c r="BH15" s="215"/>
      <c r="BI15" s="215"/>
      <c r="BJ15" s="215"/>
      <c r="BK15" s="215"/>
      <c r="BL15" s="215"/>
      <c r="BM15" s="215"/>
      <c r="BN15" s="215"/>
      <c r="BO15" s="215"/>
      <c r="BP15" s="215"/>
      <c r="BQ15" s="221">
        <v>9</v>
      </c>
      <c r="BR15" s="222"/>
      <c r="BS15" s="1005"/>
      <c r="BT15" s="1006"/>
      <c r="BU15" s="1006"/>
      <c r="BV15" s="1006"/>
      <c r="BW15" s="1006"/>
      <c r="BX15" s="1006"/>
      <c r="BY15" s="1006"/>
      <c r="BZ15" s="1006"/>
      <c r="CA15" s="1006"/>
      <c r="CB15" s="1006"/>
      <c r="CC15" s="1006"/>
      <c r="CD15" s="1006"/>
      <c r="CE15" s="1006"/>
      <c r="CF15" s="1006"/>
      <c r="CG15" s="1027"/>
      <c r="CH15" s="1002"/>
      <c r="CI15" s="1003"/>
      <c r="CJ15" s="1003"/>
      <c r="CK15" s="1003"/>
      <c r="CL15" s="1004"/>
      <c r="CM15" s="1002"/>
      <c r="CN15" s="1003"/>
      <c r="CO15" s="1003"/>
      <c r="CP15" s="1003"/>
      <c r="CQ15" s="1004"/>
      <c r="CR15" s="1002"/>
      <c r="CS15" s="1003"/>
      <c r="CT15" s="1003"/>
      <c r="CU15" s="1003"/>
      <c r="CV15" s="1004"/>
      <c r="CW15" s="1002"/>
      <c r="CX15" s="1003"/>
      <c r="CY15" s="1003"/>
      <c r="CZ15" s="1003"/>
      <c r="DA15" s="1004"/>
      <c r="DB15" s="1002"/>
      <c r="DC15" s="1003"/>
      <c r="DD15" s="1003"/>
      <c r="DE15" s="1003"/>
      <c r="DF15" s="1004"/>
      <c r="DG15" s="1002"/>
      <c r="DH15" s="1003"/>
      <c r="DI15" s="1003"/>
      <c r="DJ15" s="1003"/>
      <c r="DK15" s="1004"/>
      <c r="DL15" s="1002"/>
      <c r="DM15" s="1003"/>
      <c r="DN15" s="1003"/>
      <c r="DO15" s="1003"/>
      <c r="DP15" s="1004"/>
      <c r="DQ15" s="1002"/>
      <c r="DR15" s="1003"/>
      <c r="DS15" s="1003"/>
      <c r="DT15" s="1003"/>
      <c r="DU15" s="1004"/>
      <c r="DV15" s="1005"/>
      <c r="DW15" s="1006"/>
      <c r="DX15" s="1006"/>
      <c r="DY15" s="1006"/>
      <c r="DZ15" s="1007"/>
      <c r="EA15" s="217"/>
    </row>
    <row r="16" spans="1:131" s="218" customFormat="1" ht="26.25" customHeight="1" x14ac:dyDescent="0.2">
      <c r="A16" s="221">
        <v>10</v>
      </c>
      <c r="B16" s="1043"/>
      <c r="C16" s="1044"/>
      <c r="D16" s="1044"/>
      <c r="E16" s="1044"/>
      <c r="F16" s="1044"/>
      <c r="G16" s="1044"/>
      <c r="H16" s="1044"/>
      <c r="I16" s="1044"/>
      <c r="J16" s="1044"/>
      <c r="K16" s="1044"/>
      <c r="L16" s="1044"/>
      <c r="M16" s="1044"/>
      <c r="N16" s="1044"/>
      <c r="O16" s="1044"/>
      <c r="P16" s="1045"/>
      <c r="Q16" s="1051"/>
      <c r="R16" s="1052"/>
      <c r="S16" s="1052"/>
      <c r="T16" s="1052"/>
      <c r="U16" s="1052"/>
      <c r="V16" s="1052"/>
      <c r="W16" s="1052"/>
      <c r="X16" s="1052"/>
      <c r="Y16" s="1052"/>
      <c r="Z16" s="1052"/>
      <c r="AA16" s="1052"/>
      <c r="AB16" s="1052"/>
      <c r="AC16" s="1052"/>
      <c r="AD16" s="1052"/>
      <c r="AE16" s="1053"/>
      <c r="AF16" s="1048"/>
      <c r="AG16" s="1049"/>
      <c r="AH16" s="1049"/>
      <c r="AI16" s="1049"/>
      <c r="AJ16" s="1050"/>
      <c r="AK16" s="1093"/>
      <c r="AL16" s="1094"/>
      <c r="AM16" s="1094"/>
      <c r="AN16" s="1094"/>
      <c r="AO16" s="1094"/>
      <c r="AP16" s="1094"/>
      <c r="AQ16" s="1094"/>
      <c r="AR16" s="1094"/>
      <c r="AS16" s="1094"/>
      <c r="AT16" s="1094"/>
      <c r="AU16" s="1095"/>
      <c r="AV16" s="1095"/>
      <c r="AW16" s="1095"/>
      <c r="AX16" s="1095"/>
      <c r="AY16" s="1096"/>
      <c r="AZ16" s="214"/>
      <c r="BA16" s="214"/>
      <c r="BB16" s="214"/>
      <c r="BC16" s="214"/>
      <c r="BD16" s="214"/>
      <c r="BE16" s="215"/>
      <c r="BF16" s="215"/>
      <c r="BG16" s="215"/>
      <c r="BH16" s="215"/>
      <c r="BI16" s="215"/>
      <c r="BJ16" s="215"/>
      <c r="BK16" s="215"/>
      <c r="BL16" s="215"/>
      <c r="BM16" s="215"/>
      <c r="BN16" s="215"/>
      <c r="BO16" s="215"/>
      <c r="BP16" s="215"/>
      <c r="BQ16" s="221">
        <v>10</v>
      </c>
      <c r="BR16" s="222"/>
      <c r="BS16" s="1005"/>
      <c r="BT16" s="1006"/>
      <c r="BU16" s="1006"/>
      <c r="BV16" s="1006"/>
      <c r="BW16" s="1006"/>
      <c r="BX16" s="1006"/>
      <c r="BY16" s="1006"/>
      <c r="BZ16" s="1006"/>
      <c r="CA16" s="1006"/>
      <c r="CB16" s="1006"/>
      <c r="CC16" s="1006"/>
      <c r="CD16" s="1006"/>
      <c r="CE16" s="1006"/>
      <c r="CF16" s="1006"/>
      <c r="CG16" s="1027"/>
      <c r="CH16" s="1002"/>
      <c r="CI16" s="1003"/>
      <c r="CJ16" s="1003"/>
      <c r="CK16" s="1003"/>
      <c r="CL16" s="1004"/>
      <c r="CM16" s="1002"/>
      <c r="CN16" s="1003"/>
      <c r="CO16" s="1003"/>
      <c r="CP16" s="1003"/>
      <c r="CQ16" s="1004"/>
      <c r="CR16" s="1002"/>
      <c r="CS16" s="1003"/>
      <c r="CT16" s="1003"/>
      <c r="CU16" s="1003"/>
      <c r="CV16" s="1004"/>
      <c r="CW16" s="1002"/>
      <c r="CX16" s="1003"/>
      <c r="CY16" s="1003"/>
      <c r="CZ16" s="1003"/>
      <c r="DA16" s="1004"/>
      <c r="DB16" s="1002"/>
      <c r="DC16" s="1003"/>
      <c r="DD16" s="1003"/>
      <c r="DE16" s="1003"/>
      <c r="DF16" s="1004"/>
      <c r="DG16" s="1002"/>
      <c r="DH16" s="1003"/>
      <c r="DI16" s="1003"/>
      <c r="DJ16" s="1003"/>
      <c r="DK16" s="1004"/>
      <c r="DL16" s="1002"/>
      <c r="DM16" s="1003"/>
      <c r="DN16" s="1003"/>
      <c r="DO16" s="1003"/>
      <c r="DP16" s="1004"/>
      <c r="DQ16" s="1002"/>
      <c r="DR16" s="1003"/>
      <c r="DS16" s="1003"/>
      <c r="DT16" s="1003"/>
      <c r="DU16" s="1004"/>
      <c r="DV16" s="1005"/>
      <c r="DW16" s="1006"/>
      <c r="DX16" s="1006"/>
      <c r="DY16" s="1006"/>
      <c r="DZ16" s="1007"/>
      <c r="EA16" s="217"/>
    </row>
    <row r="17" spans="1:131" s="218" customFormat="1" ht="26.25" customHeight="1" x14ac:dyDescent="0.2">
      <c r="A17" s="221">
        <v>11</v>
      </c>
      <c r="B17" s="1043"/>
      <c r="C17" s="1044"/>
      <c r="D17" s="1044"/>
      <c r="E17" s="1044"/>
      <c r="F17" s="1044"/>
      <c r="G17" s="1044"/>
      <c r="H17" s="1044"/>
      <c r="I17" s="1044"/>
      <c r="J17" s="1044"/>
      <c r="K17" s="1044"/>
      <c r="L17" s="1044"/>
      <c r="M17" s="1044"/>
      <c r="N17" s="1044"/>
      <c r="O17" s="1044"/>
      <c r="P17" s="1045"/>
      <c r="Q17" s="1051"/>
      <c r="R17" s="1052"/>
      <c r="S17" s="1052"/>
      <c r="T17" s="1052"/>
      <c r="U17" s="1052"/>
      <c r="V17" s="1052"/>
      <c r="W17" s="1052"/>
      <c r="X17" s="1052"/>
      <c r="Y17" s="1052"/>
      <c r="Z17" s="1052"/>
      <c r="AA17" s="1052"/>
      <c r="AB17" s="1052"/>
      <c r="AC17" s="1052"/>
      <c r="AD17" s="1052"/>
      <c r="AE17" s="1053"/>
      <c r="AF17" s="1048"/>
      <c r="AG17" s="1049"/>
      <c r="AH17" s="1049"/>
      <c r="AI17" s="1049"/>
      <c r="AJ17" s="1050"/>
      <c r="AK17" s="1093"/>
      <c r="AL17" s="1094"/>
      <c r="AM17" s="1094"/>
      <c r="AN17" s="1094"/>
      <c r="AO17" s="1094"/>
      <c r="AP17" s="1094"/>
      <c r="AQ17" s="1094"/>
      <c r="AR17" s="1094"/>
      <c r="AS17" s="1094"/>
      <c r="AT17" s="1094"/>
      <c r="AU17" s="1095"/>
      <c r="AV17" s="1095"/>
      <c r="AW17" s="1095"/>
      <c r="AX17" s="1095"/>
      <c r="AY17" s="1096"/>
      <c r="AZ17" s="214"/>
      <c r="BA17" s="214"/>
      <c r="BB17" s="214"/>
      <c r="BC17" s="214"/>
      <c r="BD17" s="214"/>
      <c r="BE17" s="215"/>
      <c r="BF17" s="215"/>
      <c r="BG17" s="215"/>
      <c r="BH17" s="215"/>
      <c r="BI17" s="215"/>
      <c r="BJ17" s="215"/>
      <c r="BK17" s="215"/>
      <c r="BL17" s="215"/>
      <c r="BM17" s="215"/>
      <c r="BN17" s="215"/>
      <c r="BO17" s="215"/>
      <c r="BP17" s="215"/>
      <c r="BQ17" s="221">
        <v>11</v>
      </c>
      <c r="BR17" s="222"/>
      <c r="BS17" s="1005"/>
      <c r="BT17" s="1006"/>
      <c r="BU17" s="1006"/>
      <c r="BV17" s="1006"/>
      <c r="BW17" s="1006"/>
      <c r="BX17" s="1006"/>
      <c r="BY17" s="1006"/>
      <c r="BZ17" s="1006"/>
      <c r="CA17" s="1006"/>
      <c r="CB17" s="1006"/>
      <c r="CC17" s="1006"/>
      <c r="CD17" s="1006"/>
      <c r="CE17" s="1006"/>
      <c r="CF17" s="1006"/>
      <c r="CG17" s="1027"/>
      <c r="CH17" s="1002"/>
      <c r="CI17" s="1003"/>
      <c r="CJ17" s="1003"/>
      <c r="CK17" s="1003"/>
      <c r="CL17" s="1004"/>
      <c r="CM17" s="1002"/>
      <c r="CN17" s="1003"/>
      <c r="CO17" s="1003"/>
      <c r="CP17" s="1003"/>
      <c r="CQ17" s="1004"/>
      <c r="CR17" s="1002"/>
      <c r="CS17" s="1003"/>
      <c r="CT17" s="1003"/>
      <c r="CU17" s="1003"/>
      <c r="CV17" s="1004"/>
      <c r="CW17" s="1002"/>
      <c r="CX17" s="1003"/>
      <c r="CY17" s="1003"/>
      <c r="CZ17" s="1003"/>
      <c r="DA17" s="1004"/>
      <c r="DB17" s="1002"/>
      <c r="DC17" s="1003"/>
      <c r="DD17" s="1003"/>
      <c r="DE17" s="1003"/>
      <c r="DF17" s="1004"/>
      <c r="DG17" s="1002"/>
      <c r="DH17" s="1003"/>
      <c r="DI17" s="1003"/>
      <c r="DJ17" s="1003"/>
      <c r="DK17" s="1004"/>
      <c r="DL17" s="1002"/>
      <c r="DM17" s="1003"/>
      <c r="DN17" s="1003"/>
      <c r="DO17" s="1003"/>
      <c r="DP17" s="1004"/>
      <c r="DQ17" s="1002"/>
      <c r="DR17" s="1003"/>
      <c r="DS17" s="1003"/>
      <c r="DT17" s="1003"/>
      <c r="DU17" s="1004"/>
      <c r="DV17" s="1005"/>
      <c r="DW17" s="1006"/>
      <c r="DX17" s="1006"/>
      <c r="DY17" s="1006"/>
      <c r="DZ17" s="1007"/>
      <c r="EA17" s="217"/>
    </row>
    <row r="18" spans="1:131" s="218" customFormat="1" ht="26.25" customHeight="1" x14ac:dyDescent="0.2">
      <c r="A18" s="221">
        <v>12</v>
      </c>
      <c r="B18" s="1043"/>
      <c r="C18" s="1044"/>
      <c r="D18" s="1044"/>
      <c r="E18" s="1044"/>
      <c r="F18" s="1044"/>
      <c r="G18" s="1044"/>
      <c r="H18" s="1044"/>
      <c r="I18" s="1044"/>
      <c r="J18" s="1044"/>
      <c r="K18" s="1044"/>
      <c r="L18" s="1044"/>
      <c r="M18" s="1044"/>
      <c r="N18" s="1044"/>
      <c r="O18" s="1044"/>
      <c r="P18" s="1045"/>
      <c r="Q18" s="1051"/>
      <c r="R18" s="1052"/>
      <c r="S18" s="1052"/>
      <c r="T18" s="1052"/>
      <c r="U18" s="1052"/>
      <c r="V18" s="1052"/>
      <c r="W18" s="1052"/>
      <c r="X18" s="1052"/>
      <c r="Y18" s="1052"/>
      <c r="Z18" s="1052"/>
      <c r="AA18" s="1052"/>
      <c r="AB18" s="1052"/>
      <c r="AC18" s="1052"/>
      <c r="AD18" s="1052"/>
      <c r="AE18" s="1053"/>
      <c r="AF18" s="1048"/>
      <c r="AG18" s="1049"/>
      <c r="AH18" s="1049"/>
      <c r="AI18" s="1049"/>
      <c r="AJ18" s="1050"/>
      <c r="AK18" s="1093"/>
      <c r="AL18" s="1094"/>
      <c r="AM18" s="1094"/>
      <c r="AN18" s="1094"/>
      <c r="AO18" s="1094"/>
      <c r="AP18" s="1094"/>
      <c r="AQ18" s="1094"/>
      <c r="AR18" s="1094"/>
      <c r="AS18" s="1094"/>
      <c r="AT18" s="1094"/>
      <c r="AU18" s="1095"/>
      <c r="AV18" s="1095"/>
      <c r="AW18" s="1095"/>
      <c r="AX18" s="1095"/>
      <c r="AY18" s="1096"/>
      <c r="AZ18" s="214"/>
      <c r="BA18" s="214"/>
      <c r="BB18" s="214"/>
      <c r="BC18" s="214"/>
      <c r="BD18" s="214"/>
      <c r="BE18" s="215"/>
      <c r="BF18" s="215"/>
      <c r="BG18" s="215"/>
      <c r="BH18" s="215"/>
      <c r="BI18" s="215"/>
      <c r="BJ18" s="215"/>
      <c r="BK18" s="215"/>
      <c r="BL18" s="215"/>
      <c r="BM18" s="215"/>
      <c r="BN18" s="215"/>
      <c r="BO18" s="215"/>
      <c r="BP18" s="215"/>
      <c r="BQ18" s="221">
        <v>12</v>
      </c>
      <c r="BR18" s="222"/>
      <c r="BS18" s="1005"/>
      <c r="BT18" s="1006"/>
      <c r="BU18" s="1006"/>
      <c r="BV18" s="1006"/>
      <c r="BW18" s="1006"/>
      <c r="BX18" s="1006"/>
      <c r="BY18" s="1006"/>
      <c r="BZ18" s="1006"/>
      <c r="CA18" s="1006"/>
      <c r="CB18" s="1006"/>
      <c r="CC18" s="1006"/>
      <c r="CD18" s="1006"/>
      <c r="CE18" s="1006"/>
      <c r="CF18" s="1006"/>
      <c r="CG18" s="1027"/>
      <c r="CH18" s="1002"/>
      <c r="CI18" s="1003"/>
      <c r="CJ18" s="1003"/>
      <c r="CK18" s="1003"/>
      <c r="CL18" s="1004"/>
      <c r="CM18" s="1002"/>
      <c r="CN18" s="1003"/>
      <c r="CO18" s="1003"/>
      <c r="CP18" s="1003"/>
      <c r="CQ18" s="1004"/>
      <c r="CR18" s="1002"/>
      <c r="CS18" s="1003"/>
      <c r="CT18" s="1003"/>
      <c r="CU18" s="1003"/>
      <c r="CV18" s="1004"/>
      <c r="CW18" s="1002"/>
      <c r="CX18" s="1003"/>
      <c r="CY18" s="1003"/>
      <c r="CZ18" s="1003"/>
      <c r="DA18" s="1004"/>
      <c r="DB18" s="1002"/>
      <c r="DC18" s="1003"/>
      <c r="DD18" s="1003"/>
      <c r="DE18" s="1003"/>
      <c r="DF18" s="1004"/>
      <c r="DG18" s="1002"/>
      <c r="DH18" s="1003"/>
      <c r="DI18" s="1003"/>
      <c r="DJ18" s="1003"/>
      <c r="DK18" s="1004"/>
      <c r="DL18" s="1002"/>
      <c r="DM18" s="1003"/>
      <c r="DN18" s="1003"/>
      <c r="DO18" s="1003"/>
      <c r="DP18" s="1004"/>
      <c r="DQ18" s="1002"/>
      <c r="DR18" s="1003"/>
      <c r="DS18" s="1003"/>
      <c r="DT18" s="1003"/>
      <c r="DU18" s="1004"/>
      <c r="DV18" s="1005"/>
      <c r="DW18" s="1006"/>
      <c r="DX18" s="1006"/>
      <c r="DY18" s="1006"/>
      <c r="DZ18" s="1007"/>
      <c r="EA18" s="217"/>
    </row>
    <row r="19" spans="1:131" s="218" customFormat="1" ht="26.25" customHeight="1" x14ac:dyDescent="0.2">
      <c r="A19" s="221">
        <v>13</v>
      </c>
      <c r="B19" s="1043"/>
      <c r="C19" s="1044"/>
      <c r="D19" s="1044"/>
      <c r="E19" s="1044"/>
      <c r="F19" s="1044"/>
      <c r="G19" s="1044"/>
      <c r="H19" s="1044"/>
      <c r="I19" s="1044"/>
      <c r="J19" s="1044"/>
      <c r="K19" s="1044"/>
      <c r="L19" s="1044"/>
      <c r="M19" s="1044"/>
      <c r="N19" s="1044"/>
      <c r="O19" s="1044"/>
      <c r="P19" s="1045"/>
      <c r="Q19" s="1051"/>
      <c r="R19" s="1052"/>
      <c r="S19" s="1052"/>
      <c r="T19" s="1052"/>
      <c r="U19" s="1052"/>
      <c r="V19" s="1052"/>
      <c r="W19" s="1052"/>
      <c r="X19" s="1052"/>
      <c r="Y19" s="1052"/>
      <c r="Z19" s="1052"/>
      <c r="AA19" s="1052"/>
      <c r="AB19" s="1052"/>
      <c r="AC19" s="1052"/>
      <c r="AD19" s="1052"/>
      <c r="AE19" s="1053"/>
      <c r="AF19" s="1048"/>
      <c r="AG19" s="1049"/>
      <c r="AH19" s="1049"/>
      <c r="AI19" s="1049"/>
      <c r="AJ19" s="1050"/>
      <c r="AK19" s="1093"/>
      <c r="AL19" s="1094"/>
      <c r="AM19" s="1094"/>
      <c r="AN19" s="1094"/>
      <c r="AO19" s="1094"/>
      <c r="AP19" s="1094"/>
      <c r="AQ19" s="1094"/>
      <c r="AR19" s="1094"/>
      <c r="AS19" s="1094"/>
      <c r="AT19" s="1094"/>
      <c r="AU19" s="1095"/>
      <c r="AV19" s="1095"/>
      <c r="AW19" s="1095"/>
      <c r="AX19" s="1095"/>
      <c r="AY19" s="1096"/>
      <c r="AZ19" s="214"/>
      <c r="BA19" s="214"/>
      <c r="BB19" s="214"/>
      <c r="BC19" s="214"/>
      <c r="BD19" s="214"/>
      <c r="BE19" s="215"/>
      <c r="BF19" s="215"/>
      <c r="BG19" s="215"/>
      <c r="BH19" s="215"/>
      <c r="BI19" s="215"/>
      <c r="BJ19" s="215"/>
      <c r="BK19" s="215"/>
      <c r="BL19" s="215"/>
      <c r="BM19" s="215"/>
      <c r="BN19" s="215"/>
      <c r="BO19" s="215"/>
      <c r="BP19" s="215"/>
      <c r="BQ19" s="221">
        <v>13</v>
      </c>
      <c r="BR19" s="222"/>
      <c r="BS19" s="1005"/>
      <c r="BT19" s="1006"/>
      <c r="BU19" s="1006"/>
      <c r="BV19" s="1006"/>
      <c r="BW19" s="1006"/>
      <c r="BX19" s="1006"/>
      <c r="BY19" s="1006"/>
      <c r="BZ19" s="1006"/>
      <c r="CA19" s="1006"/>
      <c r="CB19" s="1006"/>
      <c r="CC19" s="1006"/>
      <c r="CD19" s="1006"/>
      <c r="CE19" s="1006"/>
      <c r="CF19" s="1006"/>
      <c r="CG19" s="1027"/>
      <c r="CH19" s="1002"/>
      <c r="CI19" s="1003"/>
      <c r="CJ19" s="1003"/>
      <c r="CK19" s="1003"/>
      <c r="CL19" s="1004"/>
      <c r="CM19" s="1002"/>
      <c r="CN19" s="1003"/>
      <c r="CO19" s="1003"/>
      <c r="CP19" s="1003"/>
      <c r="CQ19" s="1004"/>
      <c r="CR19" s="1002"/>
      <c r="CS19" s="1003"/>
      <c r="CT19" s="1003"/>
      <c r="CU19" s="1003"/>
      <c r="CV19" s="1004"/>
      <c r="CW19" s="1002"/>
      <c r="CX19" s="1003"/>
      <c r="CY19" s="1003"/>
      <c r="CZ19" s="1003"/>
      <c r="DA19" s="1004"/>
      <c r="DB19" s="1002"/>
      <c r="DC19" s="1003"/>
      <c r="DD19" s="1003"/>
      <c r="DE19" s="1003"/>
      <c r="DF19" s="1004"/>
      <c r="DG19" s="1002"/>
      <c r="DH19" s="1003"/>
      <c r="DI19" s="1003"/>
      <c r="DJ19" s="1003"/>
      <c r="DK19" s="1004"/>
      <c r="DL19" s="1002"/>
      <c r="DM19" s="1003"/>
      <c r="DN19" s="1003"/>
      <c r="DO19" s="1003"/>
      <c r="DP19" s="1004"/>
      <c r="DQ19" s="1002"/>
      <c r="DR19" s="1003"/>
      <c r="DS19" s="1003"/>
      <c r="DT19" s="1003"/>
      <c r="DU19" s="1004"/>
      <c r="DV19" s="1005"/>
      <c r="DW19" s="1006"/>
      <c r="DX19" s="1006"/>
      <c r="DY19" s="1006"/>
      <c r="DZ19" s="1007"/>
      <c r="EA19" s="217"/>
    </row>
    <row r="20" spans="1:131" s="218" customFormat="1" ht="26.25" customHeight="1" x14ac:dyDescent="0.2">
      <c r="A20" s="221">
        <v>14</v>
      </c>
      <c r="B20" s="1043"/>
      <c r="C20" s="1044"/>
      <c r="D20" s="1044"/>
      <c r="E20" s="1044"/>
      <c r="F20" s="1044"/>
      <c r="G20" s="1044"/>
      <c r="H20" s="1044"/>
      <c r="I20" s="1044"/>
      <c r="J20" s="1044"/>
      <c r="K20" s="1044"/>
      <c r="L20" s="1044"/>
      <c r="M20" s="1044"/>
      <c r="N20" s="1044"/>
      <c r="O20" s="1044"/>
      <c r="P20" s="1045"/>
      <c r="Q20" s="1051"/>
      <c r="R20" s="1052"/>
      <c r="S20" s="1052"/>
      <c r="T20" s="1052"/>
      <c r="U20" s="1052"/>
      <c r="V20" s="1052"/>
      <c r="W20" s="1052"/>
      <c r="X20" s="1052"/>
      <c r="Y20" s="1052"/>
      <c r="Z20" s="1052"/>
      <c r="AA20" s="1052"/>
      <c r="AB20" s="1052"/>
      <c r="AC20" s="1052"/>
      <c r="AD20" s="1052"/>
      <c r="AE20" s="1053"/>
      <c r="AF20" s="1048"/>
      <c r="AG20" s="1049"/>
      <c r="AH20" s="1049"/>
      <c r="AI20" s="1049"/>
      <c r="AJ20" s="1050"/>
      <c r="AK20" s="1093"/>
      <c r="AL20" s="1094"/>
      <c r="AM20" s="1094"/>
      <c r="AN20" s="1094"/>
      <c r="AO20" s="1094"/>
      <c r="AP20" s="1094"/>
      <c r="AQ20" s="1094"/>
      <c r="AR20" s="1094"/>
      <c r="AS20" s="1094"/>
      <c r="AT20" s="1094"/>
      <c r="AU20" s="1095"/>
      <c r="AV20" s="1095"/>
      <c r="AW20" s="1095"/>
      <c r="AX20" s="1095"/>
      <c r="AY20" s="1096"/>
      <c r="AZ20" s="214"/>
      <c r="BA20" s="214"/>
      <c r="BB20" s="214"/>
      <c r="BC20" s="214"/>
      <c r="BD20" s="214"/>
      <c r="BE20" s="215"/>
      <c r="BF20" s="215"/>
      <c r="BG20" s="215"/>
      <c r="BH20" s="215"/>
      <c r="BI20" s="215"/>
      <c r="BJ20" s="215"/>
      <c r="BK20" s="215"/>
      <c r="BL20" s="215"/>
      <c r="BM20" s="215"/>
      <c r="BN20" s="215"/>
      <c r="BO20" s="215"/>
      <c r="BP20" s="215"/>
      <c r="BQ20" s="221">
        <v>14</v>
      </c>
      <c r="BR20" s="222"/>
      <c r="BS20" s="1005"/>
      <c r="BT20" s="1006"/>
      <c r="BU20" s="1006"/>
      <c r="BV20" s="1006"/>
      <c r="BW20" s="1006"/>
      <c r="BX20" s="1006"/>
      <c r="BY20" s="1006"/>
      <c r="BZ20" s="1006"/>
      <c r="CA20" s="1006"/>
      <c r="CB20" s="1006"/>
      <c r="CC20" s="1006"/>
      <c r="CD20" s="1006"/>
      <c r="CE20" s="1006"/>
      <c r="CF20" s="1006"/>
      <c r="CG20" s="1027"/>
      <c r="CH20" s="1002"/>
      <c r="CI20" s="1003"/>
      <c r="CJ20" s="1003"/>
      <c r="CK20" s="1003"/>
      <c r="CL20" s="1004"/>
      <c r="CM20" s="1002"/>
      <c r="CN20" s="1003"/>
      <c r="CO20" s="1003"/>
      <c r="CP20" s="1003"/>
      <c r="CQ20" s="1004"/>
      <c r="CR20" s="1002"/>
      <c r="CS20" s="1003"/>
      <c r="CT20" s="1003"/>
      <c r="CU20" s="1003"/>
      <c r="CV20" s="1004"/>
      <c r="CW20" s="1002"/>
      <c r="CX20" s="1003"/>
      <c r="CY20" s="1003"/>
      <c r="CZ20" s="1003"/>
      <c r="DA20" s="1004"/>
      <c r="DB20" s="1002"/>
      <c r="DC20" s="1003"/>
      <c r="DD20" s="1003"/>
      <c r="DE20" s="1003"/>
      <c r="DF20" s="1004"/>
      <c r="DG20" s="1002"/>
      <c r="DH20" s="1003"/>
      <c r="DI20" s="1003"/>
      <c r="DJ20" s="1003"/>
      <c r="DK20" s="1004"/>
      <c r="DL20" s="1002"/>
      <c r="DM20" s="1003"/>
      <c r="DN20" s="1003"/>
      <c r="DO20" s="1003"/>
      <c r="DP20" s="1004"/>
      <c r="DQ20" s="1002"/>
      <c r="DR20" s="1003"/>
      <c r="DS20" s="1003"/>
      <c r="DT20" s="1003"/>
      <c r="DU20" s="1004"/>
      <c r="DV20" s="1005"/>
      <c r="DW20" s="1006"/>
      <c r="DX20" s="1006"/>
      <c r="DY20" s="1006"/>
      <c r="DZ20" s="1007"/>
      <c r="EA20" s="217"/>
    </row>
    <row r="21" spans="1:131" s="218" customFormat="1" ht="26.25" customHeight="1" thickBot="1" x14ac:dyDescent="0.25">
      <c r="A21" s="221">
        <v>15</v>
      </c>
      <c r="B21" s="1043"/>
      <c r="C21" s="1044"/>
      <c r="D21" s="1044"/>
      <c r="E21" s="1044"/>
      <c r="F21" s="1044"/>
      <c r="G21" s="1044"/>
      <c r="H21" s="1044"/>
      <c r="I21" s="1044"/>
      <c r="J21" s="1044"/>
      <c r="K21" s="1044"/>
      <c r="L21" s="1044"/>
      <c r="M21" s="1044"/>
      <c r="N21" s="1044"/>
      <c r="O21" s="1044"/>
      <c r="P21" s="1045"/>
      <c r="Q21" s="1051"/>
      <c r="R21" s="1052"/>
      <c r="S21" s="1052"/>
      <c r="T21" s="1052"/>
      <c r="U21" s="1052"/>
      <c r="V21" s="1052"/>
      <c r="W21" s="1052"/>
      <c r="X21" s="1052"/>
      <c r="Y21" s="1052"/>
      <c r="Z21" s="1052"/>
      <c r="AA21" s="1052"/>
      <c r="AB21" s="1052"/>
      <c r="AC21" s="1052"/>
      <c r="AD21" s="1052"/>
      <c r="AE21" s="1053"/>
      <c r="AF21" s="1048"/>
      <c r="AG21" s="1049"/>
      <c r="AH21" s="1049"/>
      <c r="AI21" s="1049"/>
      <c r="AJ21" s="1050"/>
      <c r="AK21" s="1093"/>
      <c r="AL21" s="1094"/>
      <c r="AM21" s="1094"/>
      <c r="AN21" s="1094"/>
      <c r="AO21" s="1094"/>
      <c r="AP21" s="1094"/>
      <c r="AQ21" s="1094"/>
      <c r="AR21" s="1094"/>
      <c r="AS21" s="1094"/>
      <c r="AT21" s="1094"/>
      <c r="AU21" s="1095"/>
      <c r="AV21" s="1095"/>
      <c r="AW21" s="1095"/>
      <c r="AX21" s="1095"/>
      <c r="AY21" s="1096"/>
      <c r="AZ21" s="214"/>
      <c r="BA21" s="214"/>
      <c r="BB21" s="214"/>
      <c r="BC21" s="214"/>
      <c r="BD21" s="214"/>
      <c r="BE21" s="215"/>
      <c r="BF21" s="215"/>
      <c r="BG21" s="215"/>
      <c r="BH21" s="215"/>
      <c r="BI21" s="215"/>
      <c r="BJ21" s="215"/>
      <c r="BK21" s="215"/>
      <c r="BL21" s="215"/>
      <c r="BM21" s="215"/>
      <c r="BN21" s="215"/>
      <c r="BO21" s="215"/>
      <c r="BP21" s="215"/>
      <c r="BQ21" s="221">
        <v>15</v>
      </c>
      <c r="BR21" s="222"/>
      <c r="BS21" s="1005"/>
      <c r="BT21" s="1006"/>
      <c r="BU21" s="1006"/>
      <c r="BV21" s="1006"/>
      <c r="BW21" s="1006"/>
      <c r="BX21" s="1006"/>
      <c r="BY21" s="1006"/>
      <c r="BZ21" s="1006"/>
      <c r="CA21" s="1006"/>
      <c r="CB21" s="1006"/>
      <c r="CC21" s="1006"/>
      <c r="CD21" s="1006"/>
      <c r="CE21" s="1006"/>
      <c r="CF21" s="1006"/>
      <c r="CG21" s="1027"/>
      <c r="CH21" s="1002"/>
      <c r="CI21" s="1003"/>
      <c r="CJ21" s="1003"/>
      <c r="CK21" s="1003"/>
      <c r="CL21" s="1004"/>
      <c r="CM21" s="1002"/>
      <c r="CN21" s="1003"/>
      <c r="CO21" s="1003"/>
      <c r="CP21" s="1003"/>
      <c r="CQ21" s="1004"/>
      <c r="CR21" s="1002"/>
      <c r="CS21" s="1003"/>
      <c r="CT21" s="1003"/>
      <c r="CU21" s="1003"/>
      <c r="CV21" s="1004"/>
      <c r="CW21" s="1002"/>
      <c r="CX21" s="1003"/>
      <c r="CY21" s="1003"/>
      <c r="CZ21" s="1003"/>
      <c r="DA21" s="1004"/>
      <c r="DB21" s="1002"/>
      <c r="DC21" s="1003"/>
      <c r="DD21" s="1003"/>
      <c r="DE21" s="1003"/>
      <c r="DF21" s="1004"/>
      <c r="DG21" s="1002"/>
      <c r="DH21" s="1003"/>
      <c r="DI21" s="1003"/>
      <c r="DJ21" s="1003"/>
      <c r="DK21" s="1004"/>
      <c r="DL21" s="1002"/>
      <c r="DM21" s="1003"/>
      <c r="DN21" s="1003"/>
      <c r="DO21" s="1003"/>
      <c r="DP21" s="1004"/>
      <c r="DQ21" s="1002"/>
      <c r="DR21" s="1003"/>
      <c r="DS21" s="1003"/>
      <c r="DT21" s="1003"/>
      <c r="DU21" s="1004"/>
      <c r="DV21" s="1005"/>
      <c r="DW21" s="1006"/>
      <c r="DX21" s="1006"/>
      <c r="DY21" s="1006"/>
      <c r="DZ21" s="1007"/>
      <c r="EA21" s="217"/>
    </row>
    <row r="22" spans="1:131" s="218" customFormat="1" ht="26.25" customHeight="1" x14ac:dyDescent="0.2">
      <c r="A22" s="221">
        <v>16</v>
      </c>
      <c r="B22" s="1043"/>
      <c r="C22" s="1044"/>
      <c r="D22" s="1044"/>
      <c r="E22" s="1044"/>
      <c r="F22" s="1044"/>
      <c r="G22" s="1044"/>
      <c r="H22" s="1044"/>
      <c r="I22" s="1044"/>
      <c r="J22" s="1044"/>
      <c r="K22" s="1044"/>
      <c r="L22" s="1044"/>
      <c r="M22" s="1044"/>
      <c r="N22" s="1044"/>
      <c r="O22" s="1044"/>
      <c r="P22" s="1045"/>
      <c r="Q22" s="1086"/>
      <c r="R22" s="1087"/>
      <c r="S22" s="1087"/>
      <c r="T22" s="1087"/>
      <c r="U22" s="1087"/>
      <c r="V22" s="1087"/>
      <c r="W22" s="1087"/>
      <c r="X22" s="1087"/>
      <c r="Y22" s="1087"/>
      <c r="Z22" s="1087"/>
      <c r="AA22" s="1087"/>
      <c r="AB22" s="1087"/>
      <c r="AC22" s="1087"/>
      <c r="AD22" s="1087"/>
      <c r="AE22" s="1088"/>
      <c r="AF22" s="1048"/>
      <c r="AG22" s="1049"/>
      <c r="AH22" s="1049"/>
      <c r="AI22" s="1049"/>
      <c r="AJ22" s="1050"/>
      <c r="AK22" s="1089"/>
      <c r="AL22" s="1090"/>
      <c r="AM22" s="1090"/>
      <c r="AN22" s="1090"/>
      <c r="AO22" s="1090"/>
      <c r="AP22" s="1090"/>
      <c r="AQ22" s="1090"/>
      <c r="AR22" s="1090"/>
      <c r="AS22" s="1090"/>
      <c r="AT22" s="1090"/>
      <c r="AU22" s="1091"/>
      <c r="AV22" s="1091"/>
      <c r="AW22" s="1091"/>
      <c r="AX22" s="1091"/>
      <c r="AY22" s="1092"/>
      <c r="AZ22" s="1041" t="s">
        <v>377</v>
      </c>
      <c r="BA22" s="1041"/>
      <c r="BB22" s="1041"/>
      <c r="BC22" s="1041"/>
      <c r="BD22" s="1042"/>
      <c r="BE22" s="215"/>
      <c r="BF22" s="215"/>
      <c r="BG22" s="215"/>
      <c r="BH22" s="215"/>
      <c r="BI22" s="215"/>
      <c r="BJ22" s="215"/>
      <c r="BK22" s="215"/>
      <c r="BL22" s="215"/>
      <c r="BM22" s="215"/>
      <c r="BN22" s="215"/>
      <c r="BO22" s="215"/>
      <c r="BP22" s="215"/>
      <c r="BQ22" s="221">
        <v>16</v>
      </c>
      <c r="BR22" s="222"/>
      <c r="BS22" s="1005"/>
      <c r="BT22" s="1006"/>
      <c r="BU22" s="1006"/>
      <c r="BV22" s="1006"/>
      <c r="BW22" s="1006"/>
      <c r="BX22" s="1006"/>
      <c r="BY22" s="1006"/>
      <c r="BZ22" s="1006"/>
      <c r="CA22" s="1006"/>
      <c r="CB22" s="1006"/>
      <c r="CC22" s="1006"/>
      <c r="CD22" s="1006"/>
      <c r="CE22" s="1006"/>
      <c r="CF22" s="1006"/>
      <c r="CG22" s="1027"/>
      <c r="CH22" s="1002"/>
      <c r="CI22" s="1003"/>
      <c r="CJ22" s="1003"/>
      <c r="CK22" s="1003"/>
      <c r="CL22" s="1004"/>
      <c r="CM22" s="1002"/>
      <c r="CN22" s="1003"/>
      <c r="CO22" s="1003"/>
      <c r="CP22" s="1003"/>
      <c r="CQ22" s="1004"/>
      <c r="CR22" s="1002"/>
      <c r="CS22" s="1003"/>
      <c r="CT22" s="1003"/>
      <c r="CU22" s="1003"/>
      <c r="CV22" s="1004"/>
      <c r="CW22" s="1002"/>
      <c r="CX22" s="1003"/>
      <c r="CY22" s="1003"/>
      <c r="CZ22" s="1003"/>
      <c r="DA22" s="1004"/>
      <c r="DB22" s="1002"/>
      <c r="DC22" s="1003"/>
      <c r="DD22" s="1003"/>
      <c r="DE22" s="1003"/>
      <c r="DF22" s="1004"/>
      <c r="DG22" s="1002"/>
      <c r="DH22" s="1003"/>
      <c r="DI22" s="1003"/>
      <c r="DJ22" s="1003"/>
      <c r="DK22" s="1004"/>
      <c r="DL22" s="1002"/>
      <c r="DM22" s="1003"/>
      <c r="DN22" s="1003"/>
      <c r="DO22" s="1003"/>
      <c r="DP22" s="1004"/>
      <c r="DQ22" s="1002"/>
      <c r="DR22" s="1003"/>
      <c r="DS22" s="1003"/>
      <c r="DT22" s="1003"/>
      <c r="DU22" s="1004"/>
      <c r="DV22" s="1005"/>
      <c r="DW22" s="1006"/>
      <c r="DX22" s="1006"/>
      <c r="DY22" s="1006"/>
      <c r="DZ22" s="1007"/>
      <c r="EA22" s="217"/>
    </row>
    <row r="23" spans="1:131" s="218" customFormat="1" ht="26.25" customHeight="1" thickBot="1" x14ac:dyDescent="0.25">
      <c r="A23" s="223" t="s">
        <v>378</v>
      </c>
      <c r="B23" s="950" t="s">
        <v>379</v>
      </c>
      <c r="C23" s="951"/>
      <c r="D23" s="951"/>
      <c r="E23" s="951"/>
      <c r="F23" s="951"/>
      <c r="G23" s="951"/>
      <c r="H23" s="951"/>
      <c r="I23" s="951"/>
      <c r="J23" s="951"/>
      <c r="K23" s="951"/>
      <c r="L23" s="951"/>
      <c r="M23" s="951"/>
      <c r="N23" s="951"/>
      <c r="O23" s="951"/>
      <c r="P23" s="961"/>
      <c r="Q23" s="1080">
        <v>26930</v>
      </c>
      <c r="R23" s="1074"/>
      <c r="S23" s="1074"/>
      <c r="T23" s="1074"/>
      <c r="U23" s="1074"/>
      <c r="V23" s="1074">
        <v>25594</v>
      </c>
      <c r="W23" s="1074"/>
      <c r="X23" s="1074"/>
      <c r="Y23" s="1074"/>
      <c r="Z23" s="1074"/>
      <c r="AA23" s="1074">
        <v>1336</v>
      </c>
      <c r="AB23" s="1074"/>
      <c r="AC23" s="1074"/>
      <c r="AD23" s="1074"/>
      <c r="AE23" s="1081"/>
      <c r="AF23" s="1082">
        <v>982</v>
      </c>
      <c r="AG23" s="1074"/>
      <c r="AH23" s="1074"/>
      <c r="AI23" s="1074"/>
      <c r="AJ23" s="1083"/>
      <c r="AK23" s="1084"/>
      <c r="AL23" s="1085"/>
      <c r="AM23" s="1085"/>
      <c r="AN23" s="1085"/>
      <c r="AO23" s="1085"/>
      <c r="AP23" s="1074">
        <v>21861</v>
      </c>
      <c r="AQ23" s="1074"/>
      <c r="AR23" s="1074"/>
      <c r="AS23" s="1074"/>
      <c r="AT23" s="1074"/>
      <c r="AU23" s="1075"/>
      <c r="AV23" s="1075"/>
      <c r="AW23" s="1075"/>
      <c r="AX23" s="1075"/>
      <c r="AY23" s="1076"/>
      <c r="AZ23" s="1077" t="s">
        <v>122</v>
      </c>
      <c r="BA23" s="1078"/>
      <c r="BB23" s="1078"/>
      <c r="BC23" s="1078"/>
      <c r="BD23" s="1079"/>
      <c r="BE23" s="215"/>
      <c r="BF23" s="215"/>
      <c r="BG23" s="215"/>
      <c r="BH23" s="215"/>
      <c r="BI23" s="215"/>
      <c r="BJ23" s="215"/>
      <c r="BK23" s="215"/>
      <c r="BL23" s="215"/>
      <c r="BM23" s="215"/>
      <c r="BN23" s="215"/>
      <c r="BO23" s="215"/>
      <c r="BP23" s="215"/>
      <c r="BQ23" s="221">
        <v>17</v>
      </c>
      <c r="BR23" s="222"/>
      <c r="BS23" s="1005"/>
      <c r="BT23" s="1006"/>
      <c r="BU23" s="1006"/>
      <c r="BV23" s="1006"/>
      <c r="BW23" s="1006"/>
      <c r="BX23" s="1006"/>
      <c r="BY23" s="1006"/>
      <c r="BZ23" s="1006"/>
      <c r="CA23" s="1006"/>
      <c r="CB23" s="1006"/>
      <c r="CC23" s="1006"/>
      <c r="CD23" s="1006"/>
      <c r="CE23" s="1006"/>
      <c r="CF23" s="1006"/>
      <c r="CG23" s="1027"/>
      <c r="CH23" s="1002"/>
      <c r="CI23" s="1003"/>
      <c r="CJ23" s="1003"/>
      <c r="CK23" s="1003"/>
      <c r="CL23" s="1004"/>
      <c r="CM23" s="1002"/>
      <c r="CN23" s="1003"/>
      <c r="CO23" s="1003"/>
      <c r="CP23" s="1003"/>
      <c r="CQ23" s="1004"/>
      <c r="CR23" s="1002"/>
      <c r="CS23" s="1003"/>
      <c r="CT23" s="1003"/>
      <c r="CU23" s="1003"/>
      <c r="CV23" s="1004"/>
      <c r="CW23" s="1002"/>
      <c r="CX23" s="1003"/>
      <c r="CY23" s="1003"/>
      <c r="CZ23" s="1003"/>
      <c r="DA23" s="1004"/>
      <c r="DB23" s="1002"/>
      <c r="DC23" s="1003"/>
      <c r="DD23" s="1003"/>
      <c r="DE23" s="1003"/>
      <c r="DF23" s="1004"/>
      <c r="DG23" s="1002"/>
      <c r="DH23" s="1003"/>
      <c r="DI23" s="1003"/>
      <c r="DJ23" s="1003"/>
      <c r="DK23" s="1004"/>
      <c r="DL23" s="1002"/>
      <c r="DM23" s="1003"/>
      <c r="DN23" s="1003"/>
      <c r="DO23" s="1003"/>
      <c r="DP23" s="1004"/>
      <c r="DQ23" s="1002"/>
      <c r="DR23" s="1003"/>
      <c r="DS23" s="1003"/>
      <c r="DT23" s="1003"/>
      <c r="DU23" s="1004"/>
      <c r="DV23" s="1005"/>
      <c r="DW23" s="1006"/>
      <c r="DX23" s="1006"/>
      <c r="DY23" s="1006"/>
      <c r="DZ23" s="1007"/>
      <c r="EA23" s="217"/>
    </row>
    <row r="24" spans="1:131" s="218" customFormat="1" ht="26.25" customHeight="1" x14ac:dyDescent="0.2">
      <c r="A24" s="1073" t="s">
        <v>380</v>
      </c>
      <c r="B24" s="1073"/>
      <c r="C24" s="1073"/>
      <c r="D24" s="1073"/>
      <c r="E24" s="1073"/>
      <c r="F24" s="1073"/>
      <c r="G24" s="1073"/>
      <c r="H24" s="1073"/>
      <c r="I24" s="1073"/>
      <c r="J24" s="1073"/>
      <c r="K24" s="1073"/>
      <c r="L24" s="1073"/>
      <c r="M24" s="1073"/>
      <c r="N24" s="1073"/>
      <c r="O24" s="1073"/>
      <c r="P24" s="1073"/>
      <c r="Q24" s="1073"/>
      <c r="R24" s="1073"/>
      <c r="S24" s="1073"/>
      <c r="T24" s="1073"/>
      <c r="U24" s="1073"/>
      <c r="V24" s="1073"/>
      <c r="W24" s="1073"/>
      <c r="X24" s="1073"/>
      <c r="Y24" s="1073"/>
      <c r="Z24" s="1073"/>
      <c r="AA24" s="1073"/>
      <c r="AB24" s="1073"/>
      <c r="AC24" s="1073"/>
      <c r="AD24" s="1073"/>
      <c r="AE24" s="1073"/>
      <c r="AF24" s="1073"/>
      <c r="AG24" s="1073"/>
      <c r="AH24" s="1073"/>
      <c r="AI24" s="1073"/>
      <c r="AJ24" s="1073"/>
      <c r="AK24" s="1073"/>
      <c r="AL24" s="1073"/>
      <c r="AM24" s="1073"/>
      <c r="AN24" s="1073"/>
      <c r="AO24" s="1073"/>
      <c r="AP24" s="1073"/>
      <c r="AQ24" s="1073"/>
      <c r="AR24" s="1073"/>
      <c r="AS24" s="1073"/>
      <c r="AT24" s="1073"/>
      <c r="AU24" s="1073"/>
      <c r="AV24" s="1073"/>
      <c r="AW24" s="1073"/>
      <c r="AX24" s="1073"/>
      <c r="AY24" s="1073"/>
      <c r="AZ24" s="214"/>
      <c r="BA24" s="214"/>
      <c r="BB24" s="214"/>
      <c r="BC24" s="214"/>
      <c r="BD24" s="214"/>
      <c r="BE24" s="215"/>
      <c r="BF24" s="215"/>
      <c r="BG24" s="215"/>
      <c r="BH24" s="215"/>
      <c r="BI24" s="215"/>
      <c r="BJ24" s="215"/>
      <c r="BK24" s="215"/>
      <c r="BL24" s="215"/>
      <c r="BM24" s="215"/>
      <c r="BN24" s="215"/>
      <c r="BO24" s="215"/>
      <c r="BP24" s="215"/>
      <c r="BQ24" s="221">
        <v>18</v>
      </c>
      <c r="BR24" s="222"/>
      <c r="BS24" s="1005"/>
      <c r="BT24" s="1006"/>
      <c r="BU24" s="1006"/>
      <c r="BV24" s="1006"/>
      <c r="BW24" s="1006"/>
      <c r="BX24" s="1006"/>
      <c r="BY24" s="1006"/>
      <c r="BZ24" s="1006"/>
      <c r="CA24" s="1006"/>
      <c r="CB24" s="1006"/>
      <c r="CC24" s="1006"/>
      <c r="CD24" s="1006"/>
      <c r="CE24" s="1006"/>
      <c r="CF24" s="1006"/>
      <c r="CG24" s="1027"/>
      <c r="CH24" s="1002"/>
      <c r="CI24" s="1003"/>
      <c r="CJ24" s="1003"/>
      <c r="CK24" s="1003"/>
      <c r="CL24" s="1004"/>
      <c r="CM24" s="1002"/>
      <c r="CN24" s="1003"/>
      <c r="CO24" s="1003"/>
      <c r="CP24" s="1003"/>
      <c r="CQ24" s="1004"/>
      <c r="CR24" s="1002"/>
      <c r="CS24" s="1003"/>
      <c r="CT24" s="1003"/>
      <c r="CU24" s="1003"/>
      <c r="CV24" s="1004"/>
      <c r="CW24" s="1002"/>
      <c r="CX24" s="1003"/>
      <c r="CY24" s="1003"/>
      <c r="CZ24" s="1003"/>
      <c r="DA24" s="1004"/>
      <c r="DB24" s="1002"/>
      <c r="DC24" s="1003"/>
      <c r="DD24" s="1003"/>
      <c r="DE24" s="1003"/>
      <c r="DF24" s="1004"/>
      <c r="DG24" s="1002"/>
      <c r="DH24" s="1003"/>
      <c r="DI24" s="1003"/>
      <c r="DJ24" s="1003"/>
      <c r="DK24" s="1004"/>
      <c r="DL24" s="1002"/>
      <c r="DM24" s="1003"/>
      <c r="DN24" s="1003"/>
      <c r="DO24" s="1003"/>
      <c r="DP24" s="1004"/>
      <c r="DQ24" s="1002"/>
      <c r="DR24" s="1003"/>
      <c r="DS24" s="1003"/>
      <c r="DT24" s="1003"/>
      <c r="DU24" s="1004"/>
      <c r="DV24" s="1005"/>
      <c r="DW24" s="1006"/>
      <c r="DX24" s="1006"/>
      <c r="DY24" s="1006"/>
      <c r="DZ24" s="1007"/>
      <c r="EA24" s="217"/>
    </row>
    <row r="25" spans="1:131" ht="26.25" customHeight="1" thickBot="1" x14ac:dyDescent="0.25">
      <c r="A25" s="1072" t="s">
        <v>381</v>
      </c>
      <c r="B25" s="1072"/>
      <c r="C25" s="1072"/>
      <c r="D25" s="1072"/>
      <c r="E25" s="1072"/>
      <c r="F25" s="1072"/>
      <c r="G25" s="1072"/>
      <c r="H25" s="1072"/>
      <c r="I25" s="1072"/>
      <c r="J25" s="1072"/>
      <c r="K25" s="1072"/>
      <c r="L25" s="1072"/>
      <c r="M25" s="1072"/>
      <c r="N25" s="1072"/>
      <c r="O25" s="1072"/>
      <c r="P25" s="1072"/>
      <c r="Q25" s="1072"/>
      <c r="R25" s="1072"/>
      <c r="S25" s="1072"/>
      <c r="T25" s="1072"/>
      <c r="U25" s="1072"/>
      <c r="V25" s="1072"/>
      <c r="W25" s="1072"/>
      <c r="X25" s="1072"/>
      <c r="Y25" s="1072"/>
      <c r="Z25" s="1072"/>
      <c r="AA25" s="1072"/>
      <c r="AB25" s="1072"/>
      <c r="AC25" s="1072"/>
      <c r="AD25" s="1072"/>
      <c r="AE25" s="1072"/>
      <c r="AF25" s="1072"/>
      <c r="AG25" s="1072"/>
      <c r="AH25" s="1072"/>
      <c r="AI25" s="1072"/>
      <c r="AJ25" s="1072"/>
      <c r="AK25" s="1072"/>
      <c r="AL25" s="1072"/>
      <c r="AM25" s="1072"/>
      <c r="AN25" s="1072"/>
      <c r="AO25" s="1072"/>
      <c r="AP25" s="1072"/>
      <c r="AQ25" s="1072"/>
      <c r="AR25" s="1072"/>
      <c r="AS25" s="1072"/>
      <c r="AT25" s="1072"/>
      <c r="AU25" s="1072"/>
      <c r="AV25" s="1072"/>
      <c r="AW25" s="1072"/>
      <c r="AX25" s="1072"/>
      <c r="AY25" s="1072"/>
      <c r="AZ25" s="1072"/>
      <c r="BA25" s="1072"/>
      <c r="BB25" s="1072"/>
      <c r="BC25" s="1072"/>
      <c r="BD25" s="1072"/>
      <c r="BE25" s="1072"/>
      <c r="BF25" s="1072"/>
      <c r="BG25" s="1072"/>
      <c r="BH25" s="1072"/>
      <c r="BI25" s="1072"/>
      <c r="BJ25" s="214"/>
      <c r="BK25" s="214"/>
      <c r="BL25" s="214"/>
      <c r="BM25" s="214"/>
      <c r="BN25" s="214"/>
      <c r="BO25" s="224"/>
      <c r="BP25" s="224"/>
      <c r="BQ25" s="221">
        <v>19</v>
      </c>
      <c r="BR25" s="222"/>
      <c r="BS25" s="1005"/>
      <c r="BT25" s="1006"/>
      <c r="BU25" s="1006"/>
      <c r="BV25" s="1006"/>
      <c r="BW25" s="1006"/>
      <c r="BX25" s="1006"/>
      <c r="BY25" s="1006"/>
      <c r="BZ25" s="1006"/>
      <c r="CA25" s="1006"/>
      <c r="CB25" s="1006"/>
      <c r="CC25" s="1006"/>
      <c r="CD25" s="1006"/>
      <c r="CE25" s="1006"/>
      <c r="CF25" s="1006"/>
      <c r="CG25" s="1027"/>
      <c r="CH25" s="1002"/>
      <c r="CI25" s="1003"/>
      <c r="CJ25" s="1003"/>
      <c r="CK25" s="1003"/>
      <c r="CL25" s="1004"/>
      <c r="CM25" s="1002"/>
      <c r="CN25" s="1003"/>
      <c r="CO25" s="1003"/>
      <c r="CP25" s="1003"/>
      <c r="CQ25" s="1004"/>
      <c r="CR25" s="1002"/>
      <c r="CS25" s="1003"/>
      <c r="CT25" s="1003"/>
      <c r="CU25" s="1003"/>
      <c r="CV25" s="1004"/>
      <c r="CW25" s="1002"/>
      <c r="CX25" s="1003"/>
      <c r="CY25" s="1003"/>
      <c r="CZ25" s="1003"/>
      <c r="DA25" s="1004"/>
      <c r="DB25" s="1002"/>
      <c r="DC25" s="1003"/>
      <c r="DD25" s="1003"/>
      <c r="DE25" s="1003"/>
      <c r="DF25" s="1004"/>
      <c r="DG25" s="1002"/>
      <c r="DH25" s="1003"/>
      <c r="DI25" s="1003"/>
      <c r="DJ25" s="1003"/>
      <c r="DK25" s="1004"/>
      <c r="DL25" s="1002"/>
      <c r="DM25" s="1003"/>
      <c r="DN25" s="1003"/>
      <c r="DO25" s="1003"/>
      <c r="DP25" s="1004"/>
      <c r="DQ25" s="1002"/>
      <c r="DR25" s="1003"/>
      <c r="DS25" s="1003"/>
      <c r="DT25" s="1003"/>
      <c r="DU25" s="1004"/>
      <c r="DV25" s="1005"/>
      <c r="DW25" s="1006"/>
      <c r="DX25" s="1006"/>
      <c r="DY25" s="1006"/>
      <c r="DZ25" s="1007"/>
      <c r="EA25" s="212"/>
    </row>
    <row r="26" spans="1:131" ht="26.25" customHeight="1" x14ac:dyDescent="0.2">
      <c r="A26" s="1008" t="s">
        <v>358</v>
      </c>
      <c r="B26" s="1009"/>
      <c r="C26" s="1009"/>
      <c r="D26" s="1009"/>
      <c r="E26" s="1009"/>
      <c r="F26" s="1009"/>
      <c r="G26" s="1009"/>
      <c r="H26" s="1009"/>
      <c r="I26" s="1009"/>
      <c r="J26" s="1009"/>
      <c r="K26" s="1009"/>
      <c r="L26" s="1009"/>
      <c r="M26" s="1009"/>
      <c r="N26" s="1009"/>
      <c r="O26" s="1009"/>
      <c r="P26" s="1010"/>
      <c r="Q26" s="1014" t="s">
        <v>382</v>
      </c>
      <c r="R26" s="1015"/>
      <c r="S26" s="1015"/>
      <c r="T26" s="1015"/>
      <c r="U26" s="1016"/>
      <c r="V26" s="1014" t="s">
        <v>383</v>
      </c>
      <c r="W26" s="1015"/>
      <c r="X26" s="1015"/>
      <c r="Y26" s="1015"/>
      <c r="Z26" s="1016"/>
      <c r="AA26" s="1014" t="s">
        <v>384</v>
      </c>
      <c r="AB26" s="1015"/>
      <c r="AC26" s="1015"/>
      <c r="AD26" s="1015"/>
      <c r="AE26" s="1015"/>
      <c r="AF26" s="1068" t="s">
        <v>385</v>
      </c>
      <c r="AG26" s="1021"/>
      <c r="AH26" s="1021"/>
      <c r="AI26" s="1021"/>
      <c r="AJ26" s="1069"/>
      <c r="AK26" s="1015" t="s">
        <v>386</v>
      </c>
      <c r="AL26" s="1015"/>
      <c r="AM26" s="1015"/>
      <c r="AN26" s="1015"/>
      <c r="AO26" s="1016"/>
      <c r="AP26" s="1014" t="s">
        <v>387</v>
      </c>
      <c r="AQ26" s="1015"/>
      <c r="AR26" s="1015"/>
      <c r="AS26" s="1015"/>
      <c r="AT26" s="1016"/>
      <c r="AU26" s="1014" t="s">
        <v>388</v>
      </c>
      <c r="AV26" s="1015"/>
      <c r="AW26" s="1015"/>
      <c r="AX26" s="1015"/>
      <c r="AY26" s="1016"/>
      <c r="AZ26" s="1014" t="s">
        <v>389</v>
      </c>
      <c r="BA26" s="1015"/>
      <c r="BB26" s="1015"/>
      <c r="BC26" s="1015"/>
      <c r="BD26" s="1016"/>
      <c r="BE26" s="1014" t="s">
        <v>365</v>
      </c>
      <c r="BF26" s="1015"/>
      <c r="BG26" s="1015"/>
      <c r="BH26" s="1015"/>
      <c r="BI26" s="1028"/>
      <c r="BJ26" s="214"/>
      <c r="BK26" s="214"/>
      <c r="BL26" s="214"/>
      <c r="BM26" s="214"/>
      <c r="BN26" s="214"/>
      <c r="BO26" s="224"/>
      <c r="BP26" s="224"/>
      <c r="BQ26" s="221">
        <v>20</v>
      </c>
      <c r="BR26" s="222"/>
      <c r="BS26" s="1005"/>
      <c r="BT26" s="1006"/>
      <c r="BU26" s="1006"/>
      <c r="BV26" s="1006"/>
      <c r="BW26" s="1006"/>
      <c r="BX26" s="1006"/>
      <c r="BY26" s="1006"/>
      <c r="BZ26" s="1006"/>
      <c r="CA26" s="1006"/>
      <c r="CB26" s="1006"/>
      <c r="CC26" s="1006"/>
      <c r="CD26" s="1006"/>
      <c r="CE26" s="1006"/>
      <c r="CF26" s="1006"/>
      <c r="CG26" s="1027"/>
      <c r="CH26" s="1002"/>
      <c r="CI26" s="1003"/>
      <c r="CJ26" s="1003"/>
      <c r="CK26" s="1003"/>
      <c r="CL26" s="1004"/>
      <c r="CM26" s="1002"/>
      <c r="CN26" s="1003"/>
      <c r="CO26" s="1003"/>
      <c r="CP26" s="1003"/>
      <c r="CQ26" s="1004"/>
      <c r="CR26" s="1002"/>
      <c r="CS26" s="1003"/>
      <c r="CT26" s="1003"/>
      <c r="CU26" s="1003"/>
      <c r="CV26" s="1004"/>
      <c r="CW26" s="1002"/>
      <c r="CX26" s="1003"/>
      <c r="CY26" s="1003"/>
      <c r="CZ26" s="1003"/>
      <c r="DA26" s="1004"/>
      <c r="DB26" s="1002"/>
      <c r="DC26" s="1003"/>
      <c r="DD26" s="1003"/>
      <c r="DE26" s="1003"/>
      <c r="DF26" s="1004"/>
      <c r="DG26" s="1002"/>
      <c r="DH26" s="1003"/>
      <c r="DI26" s="1003"/>
      <c r="DJ26" s="1003"/>
      <c r="DK26" s="1004"/>
      <c r="DL26" s="1002"/>
      <c r="DM26" s="1003"/>
      <c r="DN26" s="1003"/>
      <c r="DO26" s="1003"/>
      <c r="DP26" s="1004"/>
      <c r="DQ26" s="1002"/>
      <c r="DR26" s="1003"/>
      <c r="DS26" s="1003"/>
      <c r="DT26" s="1003"/>
      <c r="DU26" s="1004"/>
      <c r="DV26" s="1005"/>
      <c r="DW26" s="1006"/>
      <c r="DX26" s="1006"/>
      <c r="DY26" s="1006"/>
      <c r="DZ26" s="1007"/>
      <c r="EA26" s="212"/>
    </row>
    <row r="27" spans="1:131" ht="26.25" customHeight="1" thickBot="1" x14ac:dyDescent="0.25">
      <c r="A27" s="1011"/>
      <c r="B27" s="1012"/>
      <c r="C27" s="1012"/>
      <c r="D27" s="1012"/>
      <c r="E27" s="1012"/>
      <c r="F27" s="1012"/>
      <c r="G27" s="1012"/>
      <c r="H27" s="1012"/>
      <c r="I27" s="1012"/>
      <c r="J27" s="1012"/>
      <c r="K27" s="1012"/>
      <c r="L27" s="1012"/>
      <c r="M27" s="1012"/>
      <c r="N27" s="1012"/>
      <c r="O27" s="1012"/>
      <c r="P27" s="1013"/>
      <c r="Q27" s="1017"/>
      <c r="R27" s="1018"/>
      <c r="S27" s="1018"/>
      <c r="T27" s="1018"/>
      <c r="U27" s="1019"/>
      <c r="V27" s="1017"/>
      <c r="W27" s="1018"/>
      <c r="X27" s="1018"/>
      <c r="Y27" s="1018"/>
      <c r="Z27" s="1019"/>
      <c r="AA27" s="1017"/>
      <c r="AB27" s="1018"/>
      <c r="AC27" s="1018"/>
      <c r="AD27" s="1018"/>
      <c r="AE27" s="1018"/>
      <c r="AF27" s="1070"/>
      <c r="AG27" s="1024"/>
      <c r="AH27" s="1024"/>
      <c r="AI27" s="1024"/>
      <c r="AJ27" s="1071"/>
      <c r="AK27" s="1018"/>
      <c r="AL27" s="1018"/>
      <c r="AM27" s="1018"/>
      <c r="AN27" s="1018"/>
      <c r="AO27" s="1019"/>
      <c r="AP27" s="1017"/>
      <c r="AQ27" s="1018"/>
      <c r="AR27" s="1018"/>
      <c r="AS27" s="1018"/>
      <c r="AT27" s="1019"/>
      <c r="AU27" s="1017"/>
      <c r="AV27" s="1018"/>
      <c r="AW27" s="1018"/>
      <c r="AX27" s="1018"/>
      <c r="AY27" s="1019"/>
      <c r="AZ27" s="1017"/>
      <c r="BA27" s="1018"/>
      <c r="BB27" s="1018"/>
      <c r="BC27" s="1018"/>
      <c r="BD27" s="1019"/>
      <c r="BE27" s="1017"/>
      <c r="BF27" s="1018"/>
      <c r="BG27" s="1018"/>
      <c r="BH27" s="1018"/>
      <c r="BI27" s="1029"/>
      <c r="BJ27" s="214"/>
      <c r="BK27" s="214"/>
      <c r="BL27" s="214"/>
      <c r="BM27" s="214"/>
      <c r="BN27" s="214"/>
      <c r="BO27" s="224"/>
      <c r="BP27" s="224"/>
      <c r="BQ27" s="221">
        <v>21</v>
      </c>
      <c r="BR27" s="222"/>
      <c r="BS27" s="1005"/>
      <c r="BT27" s="1006"/>
      <c r="BU27" s="1006"/>
      <c r="BV27" s="1006"/>
      <c r="BW27" s="1006"/>
      <c r="BX27" s="1006"/>
      <c r="BY27" s="1006"/>
      <c r="BZ27" s="1006"/>
      <c r="CA27" s="1006"/>
      <c r="CB27" s="1006"/>
      <c r="CC27" s="1006"/>
      <c r="CD27" s="1006"/>
      <c r="CE27" s="1006"/>
      <c r="CF27" s="1006"/>
      <c r="CG27" s="1027"/>
      <c r="CH27" s="1002"/>
      <c r="CI27" s="1003"/>
      <c r="CJ27" s="1003"/>
      <c r="CK27" s="1003"/>
      <c r="CL27" s="1004"/>
      <c r="CM27" s="1002"/>
      <c r="CN27" s="1003"/>
      <c r="CO27" s="1003"/>
      <c r="CP27" s="1003"/>
      <c r="CQ27" s="1004"/>
      <c r="CR27" s="1002"/>
      <c r="CS27" s="1003"/>
      <c r="CT27" s="1003"/>
      <c r="CU27" s="1003"/>
      <c r="CV27" s="1004"/>
      <c r="CW27" s="1002"/>
      <c r="CX27" s="1003"/>
      <c r="CY27" s="1003"/>
      <c r="CZ27" s="1003"/>
      <c r="DA27" s="1004"/>
      <c r="DB27" s="1002"/>
      <c r="DC27" s="1003"/>
      <c r="DD27" s="1003"/>
      <c r="DE27" s="1003"/>
      <c r="DF27" s="1004"/>
      <c r="DG27" s="1002"/>
      <c r="DH27" s="1003"/>
      <c r="DI27" s="1003"/>
      <c r="DJ27" s="1003"/>
      <c r="DK27" s="1004"/>
      <c r="DL27" s="1002"/>
      <c r="DM27" s="1003"/>
      <c r="DN27" s="1003"/>
      <c r="DO27" s="1003"/>
      <c r="DP27" s="1004"/>
      <c r="DQ27" s="1002"/>
      <c r="DR27" s="1003"/>
      <c r="DS27" s="1003"/>
      <c r="DT27" s="1003"/>
      <c r="DU27" s="1004"/>
      <c r="DV27" s="1005"/>
      <c r="DW27" s="1006"/>
      <c r="DX27" s="1006"/>
      <c r="DY27" s="1006"/>
      <c r="DZ27" s="1007"/>
      <c r="EA27" s="212"/>
    </row>
    <row r="28" spans="1:131" ht="26.25" customHeight="1" thickTop="1" x14ac:dyDescent="0.2">
      <c r="A28" s="225">
        <v>1</v>
      </c>
      <c r="B28" s="1060" t="s">
        <v>390</v>
      </c>
      <c r="C28" s="1061"/>
      <c r="D28" s="1061"/>
      <c r="E28" s="1061"/>
      <c r="F28" s="1061"/>
      <c r="G28" s="1061"/>
      <c r="H28" s="1061"/>
      <c r="I28" s="1061"/>
      <c r="J28" s="1061"/>
      <c r="K28" s="1061"/>
      <c r="L28" s="1061"/>
      <c r="M28" s="1061"/>
      <c r="N28" s="1061"/>
      <c r="O28" s="1061"/>
      <c r="P28" s="1062"/>
      <c r="Q28" s="1063">
        <v>3172</v>
      </c>
      <c r="R28" s="1064"/>
      <c r="S28" s="1064"/>
      <c r="T28" s="1064"/>
      <c r="U28" s="1064"/>
      <c r="V28" s="1064">
        <v>3106</v>
      </c>
      <c r="W28" s="1064"/>
      <c r="X28" s="1064"/>
      <c r="Y28" s="1064"/>
      <c r="Z28" s="1064"/>
      <c r="AA28" s="1064">
        <v>66</v>
      </c>
      <c r="AB28" s="1064"/>
      <c r="AC28" s="1064"/>
      <c r="AD28" s="1064"/>
      <c r="AE28" s="1065"/>
      <c r="AF28" s="1066">
        <v>66</v>
      </c>
      <c r="AG28" s="1064"/>
      <c r="AH28" s="1064"/>
      <c r="AI28" s="1064"/>
      <c r="AJ28" s="1067"/>
      <c r="AK28" s="1055">
        <v>335</v>
      </c>
      <c r="AL28" s="1056"/>
      <c r="AM28" s="1056"/>
      <c r="AN28" s="1056"/>
      <c r="AO28" s="1056"/>
      <c r="AP28" s="1056" t="s">
        <v>555</v>
      </c>
      <c r="AQ28" s="1056"/>
      <c r="AR28" s="1056"/>
      <c r="AS28" s="1056"/>
      <c r="AT28" s="1056"/>
      <c r="AU28" s="1056" t="s">
        <v>555</v>
      </c>
      <c r="AV28" s="1056"/>
      <c r="AW28" s="1056"/>
      <c r="AX28" s="1056"/>
      <c r="AY28" s="1056"/>
      <c r="AZ28" s="1057" t="s">
        <v>555</v>
      </c>
      <c r="BA28" s="1057"/>
      <c r="BB28" s="1057"/>
      <c r="BC28" s="1057"/>
      <c r="BD28" s="1057"/>
      <c r="BE28" s="1058" t="s">
        <v>556</v>
      </c>
      <c r="BF28" s="1058"/>
      <c r="BG28" s="1058"/>
      <c r="BH28" s="1058"/>
      <c r="BI28" s="1059"/>
      <c r="BJ28" s="214"/>
      <c r="BK28" s="214"/>
      <c r="BL28" s="214"/>
      <c r="BM28" s="214"/>
      <c r="BN28" s="214"/>
      <c r="BO28" s="224"/>
      <c r="BP28" s="224"/>
      <c r="BQ28" s="221">
        <v>22</v>
      </c>
      <c r="BR28" s="222"/>
      <c r="BS28" s="1005"/>
      <c r="BT28" s="1006"/>
      <c r="BU28" s="1006"/>
      <c r="BV28" s="1006"/>
      <c r="BW28" s="1006"/>
      <c r="BX28" s="1006"/>
      <c r="BY28" s="1006"/>
      <c r="BZ28" s="1006"/>
      <c r="CA28" s="1006"/>
      <c r="CB28" s="1006"/>
      <c r="CC28" s="1006"/>
      <c r="CD28" s="1006"/>
      <c r="CE28" s="1006"/>
      <c r="CF28" s="1006"/>
      <c r="CG28" s="1027"/>
      <c r="CH28" s="1002"/>
      <c r="CI28" s="1003"/>
      <c r="CJ28" s="1003"/>
      <c r="CK28" s="1003"/>
      <c r="CL28" s="1004"/>
      <c r="CM28" s="1002"/>
      <c r="CN28" s="1003"/>
      <c r="CO28" s="1003"/>
      <c r="CP28" s="1003"/>
      <c r="CQ28" s="1004"/>
      <c r="CR28" s="1002"/>
      <c r="CS28" s="1003"/>
      <c r="CT28" s="1003"/>
      <c r="CU28" s="1003"/>
      <c r="CV28" s="1004"/>
      <c r="CW28" s="1002"/>
      <c r="CX28" s="1003"/>
      <c r="CY28" s="1003"/>
      <c r="CZ28" s="1003"/>
      <c r="DA28" s="1004"/>
      <c r="DB28" s="1002"/>
      <c r="DC28" s="1003"/>
      <c r="DD28" s="1003"/>
      <c r="DE28" s="1003"/>
      <c r="DF28" s="1004"/>
      <c r="DG28" s="1002"/>
      <c r="DH28" s="1003"/>
      <c r="DI28" s="1003"/>
      <c r="DJ28" s="1003"/>
      <c r="DK28" s="1004"/>
      <c r="DL28" s="1002"/>
      <c r="DM28" s="1003"/>
      <c r="DN28" s="1003"/>
      <c r="DO28" s="1003"/>
      <c r="DP28" s="1004"/>
      <c r="DQ28" s="1002"/>
      <c r="DR28" s="1003"/>
      <c r="DS28" s="1003"/>
      <c r="DT28" s="1003"/>
      <c r="DU28" s="1004"/>
      <c r="DV28" s="1005"/>
      <c r="DW28" s="1006"/>
      <c r="DX28" s="1006"/>
      <c r="DY28" s="1006"/>
      <c r="DZ28" s="1007"/>
      <c r="EA28" s="212"/>
    </row>
    <row r="29" spans="1:131" ht="26.25" customHeight="1" x14ac:dyDescent="0.2">
      <c r="A29" s="225">
        <v>2</v>
      </c>
      <c r="B29" s="1043" t="s">
        <v>391</v>
      </c>
      <c r="C29" s="1044"/>
      <c r="D29" s="1044"/>
      <c r="E29" s="1044"/>
      <c r="F29" s="1044"/>
      <c r="G29" s="1044"/>
      <c r="H29" s="1044"/>
      <c r="I29" s="1044"/>
      <c r="J29" s="1044"/>
      <c r="K29" s="1044"/>
      <c r="L29" s="1044"/>
      <c r="M29" s="1044"/>
      <c r="N29" s="1044"/>
      <c r="O29" s="1044"/>
      <c r="P29" s="1045"/>
      <c r="Q29" s="1051">
        <v>687</v>
      </c>
      <c r="R29" s="1052"/>
      <c r="S29" s="1052"/>
      <c r="T29" s="1052"/>
      <c r="U29" s="1052"/>
      <c r="V29" s="1052">
        <v>671</v>
      </c>
      <c r="W29" s="1052"/>
      <c r="X29" s="1052"/>
      <c r="Y29" s="1052"/>
      <c r="Z29" s="1052"/>
      <c r="AA29" s="1052">
        <v>15</v>
      </c>
      <c r="AB29" s="1052"/>
      <c r="AC29" s="1052"/>
      <c r="AD29" s="1052"/>
      <c r="AE29" s="1053"/>
      <c r="AF29" s="1048">
        <v>15</v>
      </c>
      <c r="AG29" s="1049"/>
      <c r="AH29" s="1049"/>
      <c r="AI29" s="1049"/>
      <c r="AJ29" s="1050"/>
      <c r="AK29" s="993">
        <v>179</v>
      </c>
      <c r="AL29" s="984"/>
      <c r="AM29" s="984"/>
      <c r="AN29" s="984"/>
      <c r="AO29" s="984"/>
      <c r="AP29" s="984" t="s">
        <v>555</v>
      </c>
      <c r="AQ29" s="984"/>
      <c r="AR29" s="984"/>
      <c r="AS29" s="984"/>
      <c r="AT29" s="984"/>
      <c r="AU29" s="984" t="s">
        <v>555</v>
      </c>
      <c r="AV29" s="984"/>
      <c r="AW29" s="984"/>
      <c r="AX29" s="984"/>
      <c r="AY29" s="984"/>
      <c r="AZ29" s="1054" t="s">
        <v>555</v>
      </c>
      <c r="BA29" s="1054"/>
      <c r="BB29" s="1054"/>
      <c r="BC29" s="1054"/>
      <c r="BD29" s="1054"/>
      <c r="BE29" s="985"/>
      <c r="BF29" s="985"/>
      <c r="BG29" s="985"/>
      <c r="BH29" s="985"/>
      <c r="BI29" s="986"/>
      <c r="BJ29" s="214"/>
      <c r="BK29" s="214"/>
      <c r="BL29" s="214"/>
      <c r="BM29" s="214"/>
      <c r="BN29" s="214"/>
      <c r="BO29" s="224"/>
      <c r="BP29" s="224"/>
      <c r="BQ29" s="221">
        <v>23</v>
      </c>
      <c r="BR29" s="222"/>
      <c r="BS29" s="1005"/>
      <c r="BT29" s="1006"/>
      <c r="BU29" s="1006"/>
      <c r="BV29" s="1006"/>
      <c r="BW29" s="1006"/>
      <c r="BX29" s="1006"/>
      <c r="BY29" s="1006"/>
      <c r="BZ29" s="1006"/>
      <c r="CA29" s="1006"/>
      <c r="CB29" s="1006"/>
      <c r="CC29" s="1006"/>
      <c r="CD29" s="1006"/>
      <c r="CE29" s="1006"/>
      <c r="CF29" s="1006"/>
      <c r="CG29" s="1027"/>
      <c r="CH29" s="1002"/>
      <c r="CI29" s="1003"/>
      <c r="CJ29" s="1003"/>
      <c r="CK29" s="1003"/>
      <c r="CL29" s="1004"/>
      <c r="CM29" s="1002"/>
      <c r="CN29" s="1003"/>
      <c r="CO29" s="1003"/>
      <c r="CP29" s="1003"/>
      <c r="CQ29" s="1004"/>
      <c r="CR29" s="1002"/>
      <c r="CS29" s="1003"/>
      <c r="CT29" s="1003"/>
      <c r="CU29" s="1003"/>
      <c r="CV29" s="1004"/>
      <c r="CW29" s="1002"/>
      <c r="CX29" s="1003"/>
      <c r="CY29" s="1003"/>
      <c r="CZ29" s="1003"/>
      <c r="DA29" s="1004"/>
      <c r="DB29" s="1002"/>
      <c r="DC29" s="1003"/>
      <c r="DD29" s="1003"/>
      <c r="DE29" s="1003"/>
      <c r="DF29" s="1004"/>
      <c r="DG29" s="1002"/>
      <c r="DH29" s="1003"/>
      <c r="DI29" s="1003"/>
      <c r="DJ29" s="1003"/>
      <c r="DK29" s="1004"/>
      <c r="DL29" s="1002"/>
      <c r="DM29" s="1003"/>
      <c r="DN29" s="1003"/>
      <c r="DO29" s="1003"/>
      <c r="DP29" s="1004"/>
      <c r="DQ29" s="1002"/>
      <c r="DR29" s="1003"/>
      <c r="DS29" s="1003"/>
      <c r="DT29" s="1003"/>
      <c r="DU29" s="1004"/>
      <c r="DV29" s="1005"/>
      <c r="DW29" s="1006"/>
      <c r="DX29" s="1006"/>
      <c r="DY29" s="1006"/>
      <c r="DZ29" s="1007"/>
      <c r="EA29" s="212"/>
    </row>
    <row r="30" spans="1:131" ht="26.25" customHeight="1" x14ac:dyDescent="0.2">
      <c r="A30" s="225">
        <v>3</v>
      </c>
      <c r="B30" s="1043" t="s">
        <v>392</v>
      </c>
      <c r="C30" s="1044"/>
      <c r="D30" s="1044"/>
      <c r="E30" s="1044"/>
      <c r="F30" s="1044"/>
      <c r="G30" s="1044"/>
      <c r="H30" s="1044"/>
      <c r="I30" s="1044"/>
      <c r="J30" s="1044"/>
      <c r="K30" s="1044"/>
      <c r="L30" s="1044"/>
      <c r="M30" s="1044"/>
      <c r="N30" s="1044"/>
      <c r="O30" s="1044"/>
      <c r="P30" s="1045"/>
      <c r="Q30" s="1051">
        <v>326</v>
      </c>
      <c r="R30" s="1052"/>
      <c r="S30" s="1052"/>
      <c r="T30" s="1052"/>
      <c r="U30" s="1052"/>
      <c r="V30" s="1052">
        <v>305</v>
      </c>
      <c r="W30" s="1052"/>
      <c r="X30" s="1052"/>
      <c r="Y30" s="1052"/>
      <c r="Z30" s="1052"/>
      <c r="AA30" s="1052">
        <v>21</v>
      </c>
      <c r="AB30" s="1052"/>
      <c r="AC30" s="1052"/>
      <c r="AD30" s="1052"/>
      <c r="AE30" s="1053"/>
      <c r="AF30" s="1048">
        <v>21</v>
      </c>
      <c r="AG30" s="1049"/>
      <c r="AH30" s="1049"/>
      <c r="AI30" s="1049"/>
      <c r="AJ30" s="1050"/>
      <c r="AK30" s="993">
        <v>128</v>
      </c>
      <c r="AL30" s="984"/>
      <c r="AM30" s="984"/>
      <c r="AN30" s="984"/>
      <c r="AO30" s="984"/>
      <c r="AP30" s="984">
        <v>58</v>
      </c>
      <c r="AQ30" s="984"/>
      <c r="AR30" s="984"/>
      <c r="AS30" s="984"/>
      <c r="AT30" s="984"/>
      <c r="AU30" s="984">
        <v>23</v>
      </c>
      <c r="AV30" s="984"/>
      <c r="AW30" s="984"/>
      <c r="AX30" s="984"/>
      <c r="AY30" s="984"/>
      <c r="AZ30" s="1054" t="s">
        <v>555</v>
      </c>
      <c r="BA30" s="1054"/>
      <c r="BB30" s="1054"/>
      <c r="BC30" s="1054"/>
      <c r="BD30" s="1054"/>
      <c r="BE30" s="985"/>
      <c r="BF30" s="985"/>
      <c r="BG30" s="985"/>
      <c r="BH30" s="985"/>
      <c r="BI30" s="986"/>
      <c r="BJ30" s="214"/>
      <c r="BK30" s="214"/>
      <c r="BL30" s="214"/>
      <c r="BM30" s="214"/>
      <c r="BN30" s="214"/>
      <c r="BO30" s="224"/>
      <c r="BP30" s="224"/>
      <c r="BQ30" s="221">
        <v>24</v>
      </c>
      <c r="BR30" s="222"/>
      <c r="BS30" s="1005"/>
      <c r="BT30" s="1006"/>
      <c r="BU30" s="1006"/>
      <c r="BV30" s="1006"/>
      <c r="BW30" s="1006"/>
      <c r="BX30" s="1006"/>
      <c r="BY30" s="1006"/>
      <c r="BZ30" s="1006"/>
      <c r="CA30" s="1006"/>
      <c r="CB30" s="1006"/>
      <c r="CC30" s="1006"/>
      <c r="CD30" s="1006"/>
      <c r="CE30" s="1006"/>
      <c r="CF30" s="1006"/>
      <c r="CG30" s="1027"/>
      <c r="CH30" s="1002"/>
      <c r="CI30" s="1003"/>
      <c r="CJ30" s="1003"/>
      <c r="CK30" s="1003"/>
      <c r="CL30" s="1004"/>
      <c r="CM30" s="1002"/>
      <c r="CN30" s="1003"/>
      <c r="CO30" s="1003"/>
      <c r="CP30" s="1003"/>
      <c r="CQ30" s="1004"/>
      <c r="CR30" s="1002"/>
      <c r="CS30" s="1003"/>
      <c r="CT30" s="1003"/>
      <c r="CU30" s="1003"/>
      <c r="CV30" s="1004"/>
      <c r="CW30" s="1002"/>
      <c r="CX30" s="1003"/>
      <c r="CY30" s="1003"/>
      <c r="CZ30" s="1003"/>
      <c r="DA30" s="1004"/>
      <c r="DB30" s="1002"/>
      <c r="DC30" s="1003"/>
      <c r="DD30" s="1003"/>
      <c r="DE30" s="1003"/>
      <c r="DF30" s="1004"/>
      <c r="DG30" s="1002"/>
      <c r="DH30" s="1003"/>
      <c r="DI30" s="1003"/>
      <c r="DJ30" s="1003"/>
      <c r="DK30" s="1004"/>
      <c r="DL30" s="1002"/>
      <c r="DM30" s="1003"/>
      <c r="DN30" s="1003"/>
      <c r="DO30" s="1003"/>
      <c r="DP30" s="1004"/>
      <c r="DQ30" s="1002"/>
      <c r="DR30" s="1003"/>
      <c r="DS30" s="1003"/>
      <c r="DT30" s="1003"/>
      <c r="DU30" s="1004"/>
      <c r="DV30" s="1005"/>
      <c r="DW30" s="1006"/>
      <c r="DX30" s="1006"/>
      <c r="DY30" s="1006"/>
      <c r="DZ30" s="1007"/>
      <c r="EA30" s="212"/>
    </row>
    <row r="31" spans="1:131" ht="26.25" customHeight="1" x14ac:dyDescent="0.2">
      <c r="A31" s="225">
        <v>4</v>
      </c>
      <c r="B31" s="1043" t="s">
        <v>393</v>
      </c>
      <c r="C31" s="1044"/>
      <c r="D31" s="1044"/>
      <c r="E31" s="1044"/>
      <c r="F31" s="1044"/>
      <c r="G31" s="1044"/>
      <c r="H31" s="1044"/>
      <c r="I31" s="1044"/>
      <c r="J31" s="1044"/>
      <c r="K31" s="1044"/>
      <c r="L31" s="1044"/>
      <c r="M31" s="1044"/>
      <c r="N31" s="1044"/>
      <c r="O31" s="1044"/>
      <c r="P31" s="1045"/>
      <c r="Q31" s="1051">
        <v>3936</v>
      </c>
      <c r="R31" s="1052"/>
      <c r="S31" s="1052"/>
      <c r="T31" s="1052"/>
      <c r="U31" s="1052"/>
      <c r="V31" s="1052">
        <v>3817</v>
      </c>
      <c r="W31" s="1052"/>
      <c r="X31" s="1052"/>
      <c r="Y31" s="1052"/>
      <c r="Z31" s="1052"/>
      <c r="AA31" s="1052">
        <v>119</v>
      </c>
      <c r="AB31" s="1052"/>
      <c r="AC31" s="1052"/>
      <c r="AD31" s="1052"/>
      <c r="AE31" s="1053"/>
      <c r="AF31" s="1048">
        <v>119</v>
      </c>
      <c r="AG31" s="1049"/>
      <c r="AH31" s="1049"/>
      <c r="AI31" s="1049"/>
      <c r="AJ31" s="1050"/>
      <c r="AK31" s="993">
        <v>626</v>
      </c>
      <c r="AL31" s="984"/>
      <c r="AM31" s="984"/>
      <c r="AN31" s="984"/>
      <c r="AO31" s="984"/>
      <c r="AP31" s="984" t="s">
        <v>555</v>
      </c>
      <c r="AQ31" s="984"/>
      <c r="AR31" s="984"/>
      <c r="AS31" s="984"/>
      <c r="AT31" s="984"/>
      <c r="AU31" s="984" t="s">
        <v>555</v>
      </c>
      <c r="AV31" s="984"/>
      <c r="AW31" s="984"/>
      <c r="AX31" s="984"/>
      <c r="AY31" s="984"/>
      <c r="AZ31" s="1054" t="s">
        <v>555</v>
      </c>
      <c r="BA31" s="1054"/>
      <c r="BB31" s="1054"/>
      <c r="BC31" s="1054"/>
      <c r="BD31" s="1054"/>
      <c r="BE31" s="985" t="s">
        <v>557</v>
      </c>
      <c r="BF31" s="985"/>
      <c r="BG31" s="985"/>
      <c r="BH31" s="985"/>
      <c r="BI31" s="986"/>
      <c r="BJ31" s="214"/>
      <c r="BK31" s="214"/>
      <c r="BL31" s="214"/>
      <c r="BM31" s="214"/>
      <c r="BN31" s="214"/>
      <c r="BO31" s="224"/>
      <c r="BP31" s="224"/>
      <c r="BQ31" s="221">
        <v>25</v>
      </c>
      <c r="BR31" s="222"/>
      <c r="BS31" s="1005"/>
      <c r="BT31" s="1006"/>
      <c r="BU31" s="1006"/>
      <c r="BV31" s="1006"/>
      <c r="BW31" s="1006"/>
      <c r="BX31" s="1006"/>
      <c r="BY31" s="1006"/>
      <c r="BZ31" s="1006"/>
      <c r="CA31" s="1006"/>
      <c r="CB31" s="1006"/>
      <c r="CC31" s="1006"/>
      <c r="CD31" s="1006"/>
      <c r="CE31" s="1006"/>
      <c r="CF31" s="1006"/>
      <c r="CG31" s="1027"/>
      <c r="CH31" s="1002"/>
      <c r="CI31" s="1003"/>
      <c r="CJ31" s="1003"/>
      <c r="CK31" s="1003"/>
      <c r="CL31" s="1004"/>
      <c r="CM31" s="1002"/>
      <c r="CN31" s="1003"/>
      <c r="CO31" s="1003"/>
      <c r="CP31" s="1003"/>
      <c r="CQ31" s="1004"/>
      <c r="CR31" s="1002"/>
      <c r="CS31" s="1003"/>
      <c r="CT31" s="1003"/>
      <c r="CU31" s="1003"/>
      <c r="CV31" s="1004"/>
      <c r="CW31" s="1002"/>
      <c r="CX31" s="1003"/>
      <c r="CY31" s="1003"/>
      <c r="CZ31" s="1003"/>
      <c r="DA31" s="1004"/>
      <c r="DB31" s="1002"/>
      <c r="DC31" s="1003"/>
      <c r="DD31" s="1003"/>
      <c r="DE31" s="1003"/>
      <c r="DF31" s="1004"/>
      <c r="DG31" s="1002"/>
      <c r="DH31" s="1003"/>
      <c r="DI31" s="1003"/>
      <c r="DJ31" s="1003"/>
      <c r="DK31" s="1004"/>
      <c r="DL31" s="1002"/>
      <c r="DM31" s="1003"/>
      <c r="DN31" s="1003"/>
      <c r="DO31" s="1003"/>
      <c r="DP31" s="1004"/>
      <c r="DQ31" s="1002"/>
      <c r="DR31" s="1003"/>
      <c r="DS31" s="1003"/>
      <c r="DT31" s="1003"/>
      <c r="DU31" s="1004"/>
      <c r="DV31" s="1005"/>
      <c r="DW31" s="1006"/>
      <c r="DX31" s="1006"/>
      <c r="DY31" s="1006"/>
      <c r="DZ31" s="1007"/>
      <c r="EA31" s="212"/>
    </row>
    <row r="32" spans="1:131" ht="26.25" customHeight="1" x14ac:dyDescent="0.2">
      <c r="A32" s="225">
        <v>5</v>
      </c>
      <c r="B32" s="1043" t="s">
        <v>394</v>
      </c>
      <c r="C32" s="1044"/>
      <c r="D32" s="1044"/>
      <c r="E32" s="1044"/>
      <c r="F32" s="1044"/>
      <c r="G32" s="1044"/>
      <c r="H32" s="1044"/>
      <c r="I32" s="1044"/>
      <c r="J32" s="1044"/>
      <c r="K32" s="1044"/>
      <c r="L32" s="1044"/>
      <c r="M32" s="1044"/>
      <c r="N32" s="1044"/>
      <c r="O32" s="1044"/>
      <c r="P32" s="1045"/>
      <c r="Q32" s="1051">
        <v>262</v>
      </c>
      <c r="R32" s="1052"/>
      <c r="S32" s="1052"/>
      <c r="T32" s="1052"/>
      <c r="U32" s="1052"/>
      <c r="V32" s="1052">
        <v>230</v>
      </c>
      <c r="W32" s="1052"/>
      <c r="X32" s="1052"/>
      <c r="Y32" s="1052"/>
      <c r="Z32" s="1052"/>
      <c r="AA32" s="1052">
        <v>32</v>
      </c>
      <c r="AB32" s="1052"/>
      <c r="AC32" s="1052"/>
      <c r="AD32" s="1052"/>
      <c r="AE32" s="1053"/>
      <c r="AF32" s="1048">
        <v>32</v>
      </c>
      <c r="AG32" s="1049"/>
      <c r="AH32" s="1049"/>
      <c r="AI32" s="1049"/>
      <c r="AJ32" s="1050"/>
      <c r="AK32" s="993">
        <v>119</v>
      </c>
      <c r="AL32" s="984"/>
      <c r="AM32" s="984"/>
      <c r="AN32" s="984"/>
      <c r="AO32" s="984"/>
      <c r="AP32" s="984">
        <v>108</v>
      </c>
      <c r="AQ32" s="984"/>
      <c r="AR32" s="984"/>
      <c r="AS32" s="984"/>
      <c r="AT32" s="984"/>
      <c r="AU32" s="984">
        <v>39</v>
      </c>
      <c r="AV32" s="984"/>
      <c r="AW32" s="984"/>
      <c r="AX32" s="984"/>
      <c r="AY32" s="984"/>
      <c r="AZ32" s="1054" t="s">
        <v>555</v>
      </c>
      <c r="BA32" s="1054"/>
      <c r="BB32" s="1054"/>
      <c r="BC32" s="1054"/>
      <c r="BD32" s="1054"/>
      <c r="BE32" s="985"/>
      <c r="BF32" s="985"/>
      <c r="BG32" s="985"/>
      <c r="BH32" s="985"/>
      <c r="BI32" s="986"/>
      <c r="BJ32" s="214"/>
      <c r="BK32" s="214"/>
      <c r="BL32" s="214"/>
      <c r="BM32" s="214"/>
      <c r="BN32" s="214"/>
      <c r="BO32" s="224"/>
      <c r="BP32" s="224"/>
      <c r="BQ32" s="221">
        <v>26</v>
      </c>
      <c r="BR32" s="222"/>
      <c r="BS32" s="1005"/>
      <c r="BT32" s="1006"/>
      <c r="BU32" s="1006"/>
      <c r="BV32" s="1006"/>
      <c r="BW32" s="1006"/>
      <c r="BX32" s="1006"/>
      <c r="BY32" s="1006"/>
      <c r="BZ32" s="1006"/>
      <c r="CA32" s="1006"/>
      <c r="CB32" s="1006"/>
      <c r="CC32" s="1006"/>
      <c r="CD32" s="1006"/>
      <c r="CE32" s="1006"/>
      <c r="CF32" s="1006"/>
      <c r="CG32" s="1027"/>
      <c r="CH32" s="1002"/>
      <c r="CI32" s="1003"/>
      <c r="CJ32" s="1003"/>
      <c r="CK32" s="1003"/>
      <c r="CL32" s="1004"/>
      <c r="CM32" s="1002"/>
      <c r="CN32" s="1003"/>
      <c r="CO32" s="1003"/>
      <c r="CP32" s="1003"/>
      <c r="CQ32" s="1004"/>
      <c r="CR32" s="1002"/>
      <c r="CS32" s="1003"/>
      <c r="CT32" s="1003"/>
      <c r="CU32" s="1003"/>
      <c r="CV32" s="1004"/>
      <c r="CW32" s="1002"/>
      <c r="CX32" s="1003"/>
      <c r="CY32" s="1003"/>
      <c r="CZ32" s="1003"/>
      <c r="DA32" s="1004"/>
      <c r="DB32" s="1002"/>
      <c r="DC32" s="1003"/>
      <c r="DD32" s="1003"/>
      <c r="DE32" s="1003"/>
      <c r="DF32" s="1004"/>
      <c r="DG32" s="1002"/>
      <c r="DH32" s="1003"/>
      <c r="DI32" s="1003"/>
      <c r="DJ32" s="1003"/>
      <c r="DK32" s="1004"/>
      <c r="DL32" s="1002"/>
      <c r="DM32" s="1003"/>
      <c r="DN32" s="1003"/>
      <c r="DO32" s="1003"/>
      <c r="DP32" s="1004"/>
      <c r="DQ32" s="1002"/>
      <c r="DR32" s="1003"/>
      <c r="DS32" s="1003"/>
      <c r="DT32" s="1003"/>
      <c r="DU32" s="1004"/>
      <c r="DV32" s="1005"/>
      <c r="DW32" s="1006"/>
      <c r="DX32" s="1006"/>
      <c r="DY32" s="1006"/>
      <c r="DZ32" s="1007"/>
      <c r="EA32" s="212"/>
    </row>
    <row r="33" spans="1:131" ht="26.25" customHeight="1" x14ac:dyDescent="0.2">
      <c r="A33" s="225">
        <v>6</v>
      </c>
      <c r="B33" s="1043" t="s">
        <v>395</v>
      </c>
      <c r="C33" s="1044"/>
      <c r="D33" s="1044"/>
      <c r="E33" s="1044"/>
      <c r="F33" s="1044"/>
      <c r="G33" s="1044"/>
      <c r="H33" s="1044"/>
      <c r="I33" s="1044"/>
      <c r="J33" s="1044"/>
      <c r="K33" s="1044"/>
      <c r="L33" s="1044"/>
      <c r="M33" s="1044"/>
      <c r="N33" s="1044"/>
      <c r="O33" s="1044"/>
      <c r="P33" s="1045"/>
      <c r="Q33" s="1051">
        <v>832</v>
      </c>
      <c r="R33" s="1052"/>
      <c r="S33" s="1052"/>
      <c r="T33" s="1052"/>
      <c r="U33" s="1052"/>
      <c r="V33" s="1052">
        <v>1287</v>
      </c>
      <c r="W33" s="1052"/>
      <c r="X33" s="1052"/>
      <c r="Y33" s="1052"/>
      <c r="Z33" s="1052"/>
      <c r="AA33" s="1052">
        <v>-456</v>
      </c>
      <c r="AB33" s="1052"/>
      <c r="AC33" s="1052"/>
      <c r="AD33" s="1052"/>
      <c r="AE33" s="1053"/>
      <c r="AF33" s="1048">
        <v>656</v>
      </c>
      <c r="AG33" s="1049"/>
      <c r="AH33" s="1049"/>
      <c r="AI33" s="1049"/>
      <c r="AJ33" s="1050"/>
      <c r="AK33" s="993">
        <v>28</v>
      </c>
      <c r="AL33" s="984"/>
      <c r="AM33" s="984"/>
      <c r="AN33" s="984"/>
      <c r="AO33" s="984"/>
      <c r="AP33" s="984">
        <v>2640</v>
      </c>
      <c r="AQ33" s="984"/>
      <c r="AR33" s="984"/>
      <c r="AS33" s="984"/>
      <c r="AT33" s="984"/>
      <c r="AU33" s="984">
        <v>2067</v>
      </c>
      <c r="AV33" s="984"/>
      <c r="AW33" s="984"/>
      <c r="AX33" s="984"/>
      <c r="AY33" s="984"/>
      <c r="AZ33" s="1054" t="s">
        <v>555</v>
      </c>
      <c r="BA33" s="1054"/>
      <c r="BB33" s="1054"/>
      <c r="BC33" s="1054"/>
      <c r="BD33" s="1054"/>
      <c r="BE33" s="985" t="s">
        <v>396</v>
      </c>
      <c r="BF33" s="985"/>
      <c r="BG33" s="985"/>
      <c r="BH33" s="985"/>
      <c r="BI33" s="986"/>
      <c r="BJ33" s="214"/>
      <c r="BK33" s="214"/>
      <c r="BL33" s="214"/>
      <c r="BM33" s="214"/>
      <c r="BN33" s="214"/>
      <c r="BO33" s="224"/>
      <c r="BP33" s="224"/>
      <c r="BQ33" s="221">
        <v>27</v>
      </c>
      <c r="BR33" s="222"/>
      <c r="BS33" s="1005"/>
      <c r="BT33" s="1006"/>
      <c r="BU33" s="1006"/>
      <c r="BV33" s="1006"/>
      <c r="BW33" s="1006"/>
      <c r="BX33" s="1006"/>
      <c r="BY33" s="1006"/>
      <c r="BZ33" s="1006"/>
      <c r="CA33" s="1006"/>
      <c r="CB33" s="1006"/>
      <c r="CC33" s="1006"/>
      <c r="CD33" s="1006"/>
      <c r="CE33" s="1006"/>
      <c r="CF33" s="1006"/>
      <c r="CG33" s="1027"/>
      <c r="CH33" s="1002"/>
      <c r="CI33" s="1003"/>
      <c r="CJ33" s="1003"/>
      <c r="CK33" s="1003"/>
      <c r="CL33" s="1004"/>
      <c r="CM33" s="1002"/>
      <c r="CN33" s="1003"/>
      <c r="CO33" s="1003"/>
      <c r="CP33" s="1003"/>
      <c r="CQ33" s="1004"/>
      <c r="CR33" s="1002"/>
      <c r="CS33" s="1003"/>
      <c r="CT33" s="1003"/>
      <c r="CU33" s="1003"/>
      <c r="CV33" s="1004"/>
      <c r="CW33" s="1002"/>
      <c r="CX33" s="1003"/>
      <c r="CY33" s="1003"/>
      <c r="CZ33" s="1003"/>
      <c r="DA33" s="1004"/>
      <c r="DB33" s="1002"/>
      <c r="DC33" s="1003"/>
      <c r="DD33" s="1003"/>
      <c r="DE33" s="1003"/>
      <c r="DF33" s="1004"/>
      <c r="DG33" s="1002"/>
      <c r="DH33" s="1003"/>
      <c r="DI33" s="1003"/>
      <c r="DJ33" s="1003"/>
      <c r="DK33" s="1004"/>
      <c r="DL33" s="1002"/>
      <c r="DM33" s="1003"/>
      <c r="DN33" s="1003"/>
      <c r="DO33" s="1003"/>
      <c r="DP33" s="1004"/>
      <c r="DQ33" s="1002"/>
      <c r="DR33" s="1003"/>
      <c r="DS33" s="1003"/>
      <c r="DT33" s="1003"/>
      <c r="DU33" s="1004"/>
      <c r="DV33" s="1005"/>
      <c r="DW33" s="1006"/>
      <c r="DX33" s="1006"/>
      <c r="DY33" s="1006"/>
      <c r="DZ33" s="1007"/>
      <c r="EA33" s="212"/>
    </row>
    <row r="34" spans="1:131" ht="26.25" customHeight="1" x14ac:dyDescent="0.2">
      <c r="A34" s="225">
        <v>7</v>
      </c>
      <c r="B34" s="1043" t="s">
        <v>397</v>
      </c>
      <c r="C34" s="1044"/>
      <c r="D34" s="1044"/>
      <c r="E34" s="1044"/>
      <c r="F34" s="1044"/>
      <c r="G34" s="1044"/>
      <c r="H34" s="1044"/>
      <c r="I34" s="1044"/>
      <c r="J34" s="1044"/>
      <c r="K34" s="1044"/>
      <c r="L34" s="1044"/>
      <c r="M34" s="1044"/>
      <c r="N34" s="1044"/>
      <c r="O34" s="1044"/>
      <c r="P34" s="1045"/>
      <c r="Q34" s="1051">
        <v>1182</v>
      </c>
      <c r="R34" s="1052"/>
      <c r="S34" s="1052"/>
      <c r="T34" s="1052"/>
      <c r="U34" s="1052"/>
      <c r="V34" s="1052">
        <v>1682</v>
      </c>
      <c r="W34" s="1052"/>
      <c r="X34" s="1052"/>
      <c r="Y34" s="1052"/>
      <c r="Z34" s="1052"/>
      <c r="AA34" s="1052">
        <v>-500</v>
      </c>
      <c r="AB34" s="1052"/>
      <c r="AC34" s="1052"/>
      <c r="AD34" s="1052"/>
      <c r="AE34" s="1053"/>
      <c r="AF34" s="1048">
        <v>374</v>
      </c>
      <c r="AG34" s="1049"/>
      <c r="AH34" s="1049"/>
      <c r="AI34" s="1049"/>
      <c r="AJ34" s="1050"/>
      <c r="AK34" s="993">
        <v>256</v>
      </c>
      <c r="AL34" s="984"/>
      <c r="AM34" s="984"/>
      <c r="AN34" s="984"/>
      <c r="AO34" s="984"/>
      <c r="AP34" s="984">
        <v>6687</v>
      </c>
      <c r="AQ34" s="984"/>
      <c r="AR34" s="984"/>
      <c r="AS34" s="984"/>
      <c r="AT34" s="984"/>
      <c r="AU34" s="984">
        <v>5062</v>
      </c>
      <c r="AV34" s="984"/>
      <c r="AW34" s="984"/>
      <c r="AX34" s="984"/>
      <c r="AY34" s="984"/>
      <c r="AZ34" s="1054" t="s">
        <v>555</v>
      </c>
      <c r="BA34" s="1054"/>
      <c r="BB34" s="1054"/>
      <c r="BC34" s="1054"/>
      <c r="BD34" s="1054"/>
      <c r="BE34" s="985" t="s">
        <v>396</v>
      </c>
      <c r="BF34" s="985"/>
      <c r="BG34" s="985"/>
      <c r="BH34" s="985"/>
      <c r="BI34" s="986"/>
      <c r="BJ34" s="214"/>
      <c r="BK34" s="214"/>
      <c r="BL34" s="214"/>
      <c r="BM34" s="214"/>
      <c r="BN34" s="214"/>
      <c r="BO34" s="224"/>
      <c r="BP34" s="224"/>
      <c r="BQ34" s="221">
        <v>28</v>
      </c>
      <c r="BR34" s="222"/>
      <c r="BS34" s="1005"/>
      <c r="BT34" s="1006"/>
      <c r="BU34" s="1006"/>
      <c r="BV34" s="1006"/>
      <c r="BW34" s="1006"/>
      <c r="BX34" s="1006"/>
      <c r="BY34" s="1006"/>
      <c r="BZ34" s="1006"/>
      <c r="CA34" s="1006"/>
      <c r="CB34" s="1006"/>
      <c r="CC34" s="1006"/>
      <c r="CD34" s="1006"/>
      <c r="CE34" s="1006"/>
      <c r="CF34" s="1006"/>
      <c r="CG34" s="1027"/>
      <c r="CH34" s="1002"/>
      <c r="CI34" s="1003"/>
      <c r="CJ34" s="1003"/>
      <c r="CK34" s="1003"/>
      <c r="CL34" s="1004"/>
      <c r="CM34" s="1002"/>
      <c r="CN34" s="1003"/>
      <c r="CO34" s="1003"/>
      <c r="CP34" s="1003"/>
      <c r="CQ34" s="1004"/>
      <c r="CR34" s="1002"/>
      <c r="CS34" s="1003"/>
      <c r="CT34" s="1003"/>
      <c r="CU34" s="1003"/>
      <c r="CV34" s="1004"/>
      <c r="CW34" s="1002"/>
      <c r="CX34" s="1003"/>
      <c r="CY34" s="1003"/>
      <c r="CZ34" s="1003"/>
      <c r="DA34" s="1004"/>
      <c r="DB34" s="1002"/>
      <c r="DC34" s="1003"/>
      <c r="DD34" s="1003"/>
      <c r="DE34" s="1003"/>
      <c r="DF34" s="1004"/>
      <c r="DG34" s="1002"/>
      <c r="DH34" s="1003"/>
      <c r="DI34" s="1003"/>
      <c r="DJ34" s="1003"/>
      <c r="DK34" s="1004"/>
      <c r="DL34" s="1002"/>
      <c r="DM34" s="1003"/>
      <c r="DN34" s="1003"/>
      <c r="DO34" s="1003"/>
      <c r="DP34" s="1004"/>
      <c r="DQ34" s="1002"/>
      <c r="DR34" s="1003"/>
      <c r="DS34" s="1003"/>
      <c r="DT34" s="1003"/>
      <c r="DU34" s="1004"/>
      <c r="DV34" s="1005"/>
      <c r="DW34" s="1006"/>
      <c r="DX34" s="1006"/>
      <c r="DY34" s="1006"/>
      <c r="DZ34" s="1007"/>
      <c r="EA34" s="212"/>
    </row>
    <row r="35" spans="1:131" ht="26.25" customHeight="1" x14ac:dyDescent="0.2">
      <c r="A35" s="225">
        <v>8</v>
      </c>
      <c r="B35" s="1043" t="s">
        <v>398</v>
      </c>
      <c r="C35" s="1044"/>
      <c r="D35" s="1044"/>
      <c r="E35" s="1044"/>
      <c r="F35" s="1044"/>
      <c r="G35" s="1044"/>
      <c r="H35" s="1044"/>
      <c r="I35" s="1044"/>
      <c r="J35" s="1044"/>
      <c r="K35" s="1044"/>
      <c r="L35" s="1044"/>
      <c r="M35" s="1044"/>
      <c r="N35" s="1044"/>
      <c r="O35" s="1044"/>
      <c r="P35" s="1045"/>
      <c r="Q35" s="1051">
        <v>283</v>
      </c>
      <c r="R35" s="1052"/>
      <c r="S35" s="1052"/>
      <c r="T35" s="1052"/>
      <c r="U35" s="1052"/>
      <c r="V35" s="1052">
        <v>230</v>
      </c>
      <c r="W35" s="1052"/>
      <c r="X35" s="1052"/>
      <c r="Y35" s="1052"/>
      <c r="Z35" s="1052"/>
      <c r="AA35" s="1052">
        <v>53</v>
      </c>
      <c r="AB35" s="1052"/>
      <c r="AC35" s="1052"/>
      <c r="AD35" s="1052"/>
      <c r="AE35" s="1053"/>
      <c r="AF35" s="1048">
        <v>151</v>
      </c>
      <c r="AG35" s="1049"/>
      <c r="AH35" s="1049"/>
      <c r="AI35" s="1049"/>
      <c r="AJ35" s="1050"/>
      <c r="AK35" s="993" t="s">
        <v>555</v>
      </c>
      <c r="AL35" s="984"/>
      <c r="AM35" s="984"/>
      <c r="AN35" s="984"/>
      <c r="AO35" s="984"/>
      <c r="AP35" s="984" t="s">
        <v>555</v>
      </c>
      <c r="AQ35" s="984"/>
      <c r="AR35" s="984"/>
      <c r="AS35" s="984"/>
      <c r="AT35" s="984"/>
      <c r="AU35" s="984" t="s">
        <v>555</v>
      </c>
      <c r="AV35" s="984"/>
      <c r="AW35" s="984"/>
      <c r="AX35" s="984"/>
      <c r="AY35" s="984"/>
      <c r="AZ35" s="1054" t="s">
        <v>555</v>
      </c>
      <c r="BA35" s="1054"/>
      <c r="BB35" s="1054"/>
      <c r="BC35" s="1054"/>
      <c r="BD35" s="1054"/>
      <c r="BE35" s="985" t="s">
        <v>396</v>
      </c>
      <c r="BF35" s="985"/>
      <c r="BG35" s="985"/>
      <c r="BH35" s="985"/>
      <c r="BI35" s="986"/>
      <c r="BJ35" s="214"/>
      <c r="BK35" s="214"/>
      <c r="BL35" s="214"/>
      <c r="BM35" s="214"/>
      <c r="BN35" s="214"/>
      <c r="BO35" s="224"/>
      <c r="BP35" s="224"/>
      <c r="BQ35" s="221">
        <v>29</v>
      </c>
      <c r="BR35" s="222"/>
      <c r="BS35" s="1005"/>
      <c r="BT35" s="1006"/>
      <c r="BU35" s="1006"/>
      <c r="BV35" s="1006"/>
      <c r="BW35" s="1006"/>
      <c r="BX35" s="1006"/>
      <c r="BY35" s="1006"/>
      <c r="BZ35" s="1006"/>
      <c r="CA35" s="1006"/>
      <c r="CB35" s="1006"/>
      <c r="CC35" s="1006"/>
      <c r="CD35" s="1006"/>
      <c r="CE35" s="1006"/>
      <c r="CF35" s="1006"/>
      <c r="CG35" s="1027"/>
      <c r="CH35" s="1002"/>
      <c r="CI35" s="1003"/>
      <c r="CJ35" s="1003"/>
      <c r="CK35" s="1003"/>
      <c r="CL35" s="1004"/>
      <c r="CM35" s="1002"/>
      <c r="CN35" s="1003"/>
      <c r="CO35" s="1003"/>
      <c r="CP35" s="1003"/>
      <c r="CQ35" s="1004"/>
      <c r="CR35" s="1002"/>
      <c r="CS35" s="1003"/>
      <c r="CT35" s="1003"/>
      <c r="CU35" s="1003"/>
      <c r="CV35" s="1004"/>
      <c r="CW35" s="1002"/>
      <c r="CX35" s="1003"/>
      <c r="CY35" s="1003"/>
      <c r="CZ35" s="1003"/>
      <c r="DA35" s="1004"/>
      <c r="DB35" s="1002"/>
      <c r="DC35" s="1003"/>
      <c r="DD35" s="1003"/>
      <c r="DE35" s="1003"/>
      <c r="DF35" s="1004"/>
      <c r="DG35" s="1002"/>
      <c r="DH35" s="1003"/>
      <c r="DI35" s="1003"/>
      <c r="DJ35" s="1003"/>
      <c r="DK35" s="1004"/>
      <c r="DL35" s="1002"/>
      <c r="DM35" s="1003"/>
      <c r="DN35" s="1003"/>
      <c r="DO35" s="1003"/>
      <c r="DP35" s="1004"/>
      <c r="DQ35" s="1002"/>
      <c r="DR35" s="1003"/>
      <c r="DS35" s="1003"/>
      <c r="DT35" s="1003"/>
      <c r="DU35" s="1004"/>
      <c r="DV35" s="1005"/>
      <c r="DW35" s="1006"/>
      <c r="DX35" s="1006"/>
      <c r="DY35" s="1006"/>
      <c r="DZ35" s="1007"/>
      <c r="EA35" s="212"/>
    </row>
    <row r="36" spans="1:131" ht="26.25" customHeight="1" x14ac:dyDescent="0.2">
      <c r="A36" s="225">
        <v>9</v>
      </c>
      <c r="B36" s="1043" t="s">
        <v>143</v>
      </c>
      <c r="C36" s="1044"/>
      <c r="D36" s="1044"/>
      <c r="E36" s="1044"/>
      <c r="F36" s="1044"/>
      <c r="G36" s="1044"/>
      <c r="H36" s="1044"/>
      <c r="I36" s="1044"/>
      <c r="J36" s="1044"/>
      <c r="K36" s="1044"/>
      <c r="L36" s="1044"/>
      <c r="M36" s="1044"/>
      <c r="N36" s="1044"/>
      <c r="O36" s="1044"/>
      <c r="P36" s="1045"/>
      <c r="Q36" s="1051">
        <v>1245</v>
      </c>
      <c r="R36" s="1052"/>
      <c r="S36" s="1052"/>
      <c r="T36" s="1052"/>
      <c r="U36" s="1052"/>
      <c r="V36" s="1052">
        <v>1289</v>
      </c>
      <c r="W36" s="1052"/>
      <c r="X36" s="1052"/>
      <c r="Y36" s="1052"/>
      <c r="Z36" s="1052"/>
      <c r="AA36" s="1052">
        <v>-44</v>
      </c>
      <c r="AB36" s="1052"/>
      <c r="AC36" s="1052"/>
      <c r="AD36" s="1052"/>
      <c r="AE36" s="1053"/>
      <c r="AF36" s="1048">
        <v>-12</v>
      </c>
      <c r="AG36" s="1049"/>
      <c r="AH36" s="1049"/>
      <c r="AI36" s="1049"/>
      <c r="AJ36" s="1050"/>
      <c r="AK36" s="993">
        <v>518</v>
      </c>
      <c r="AL36" s="984"/>
      <c r="AM36" s="984"/>
      <c r="AN36" s="984"/>
      <c r="AO36" s="984"/>
      <c r="AP36" s="984">
        <v>1304</v>
      </c>
      <c r="AQ36" s="984"/>
      <c r="AR36" s="984"/>
      <c r="AS36" s="984"/>
      <c r="AT36" s="984"/>
      <c r="AU36" s="984">
        <v>1122</v>
      </c>
      <c r="AV36" s="984"/>
      <c r="AW36" s="984"/>
      <c r="AX36" s="984"/>
      <c r="AY36" s="984"/>
      <c r="AZ36" s="1054">
        <v>1.5</v>
      </c>
      <c r="BA36" s="1054"/>
      <c r="BB36" s="1054"/>
      <c r="BC36" s="1054"/>
      <c r="BD36" s="1054"/>
      <c r="BE36" s="985" t="s">
        <v>396</v>
      </c>
      <c r="BF36" s="985"/>
      <c r="BG36" s="985"/>
      <c r="BH36" s="985"/>
      <c r="BI36" s="986"/>
      <c r="BJ36" s="214"/>
      <c r="BK36" s="214"/>
      <c r="BL36" s="214"/>
      <c r="BM36" s="214"/>
      <c r="BN36" s="214"/>
      <c r="BO36" s="224"/>
      <c r="BP36" s="224"/>
      <c r="BQ36" s="221">
        <v>30</v>
      </c>
      <c r="BR36" s="222"/>
      <c r="BS36" s="1005"/>
      <c r="BT36" s="1006"/>
      <c r="BU36" s="1006"/>
      <c r="BV36" s="1006"/>
      <c r="BW36" s="1006"/>
      <c r="BX36" s="1006"/>
      <c r="BY36" s="1006"/>
      <c r="BZ36" s="1006"/>
      <c r="CA36" s="1006"/>
      <c r="CB36" s="1006"/>
      <c r="CC36" s="1006"/>
      <c r="CD36" s="1006"/>
      <c r="CE36" s="1006"/>
      <c r="CF36" s="1006"/>
      <c r="CG36" s="1027"/>
      <c r="CH36" s="1002"/>
      <c r="CI36" s="1003"/>
      <c r="CJ36" s="1003"/>
      <c r="CK36" s="1003"/>
      <c r="CL36" s="1004"/>
      <c r="CM36" s="1002"/>
      <c r="CN36" s="1003"/>
      <c r="CO36" s="1003"/>
      <c r="CP36" s="1003"/>
      <c r="CQ36" s="1004"/>
      <c r="CR36" s="1002"/>
      <c r="CS36" s="1003"/>
      <c r="CT36" s="1003"/>
      <c r="CU36" s="1003"/>
      <c r="CV36" s="1004"/>
      <c r="CW36" s="1002"/>
      <c r="CX36" s="1003"/>
      <c r="CY36" s="1003"/>
      <c r="CZ36" s="1003"/>
      <c r="DA36" s="1004"/>
      <c r="DB36" s="1002"/>
      <c r="DC36" s="1003"/>
      <c r="DD36" s="1003"/>
      <c r="DE36" s="1003"/>
      <c r="DF36" s="1004"/>
      <c r="DG36" s="1002"/>
      <c r="DH36" s="1003"/>
      <c r="DI36" s="1003"/>
      <c r="DJ36" s="1003"/>
      <c r="DK36" s="1004"/>
      <c r="DL36" s="1002"/>
      <c r="DM36" s="1003"/>
      <c r="DN36" s="1003"/>
      <c r="DO36" s="1003"/>
      <c r="DP36" s="1004"/>
      <c r="DQ36" s="1002"/>
      <c r="DR36" s="1003"/>
      <c r="DS36" s="1003"/>
      <c r="DT36" s="1003"/>
      <c r="DU36" s="1004"/>
      <c r="DV36" s="1005"/>
      <c r="DW36" s="1006"/>
      <c r="DX36" s="1006"/>
      <c r="DY36" s="1006"/>
      <c r="DZ36" s="1007"/>
      <c r="EA36" s="212"/>
    </row>
    <row r="37" spans="1:131" ht="26.25" customHeight="1" x14ac:dyDescent="0.2">
      <c r="A37" s="225">
        <v>10</v>
      </c>
      <c r="B37" s="1043"/>
      <c r="C37" s="1044"/>
      <c r="D37" s="1044"/>
      <c r="E37" s="1044"/>
      <c r="F37" s="1044"/>
      <c r="G37" s="1044"/>
      <c r="H37" s="1044"/>
      <c r="I37" s="1044"/>
      <c r="J37" s="1044"/>
      <c r="K37" s="1044"/>
      <c r="L37" s="1044"/>
      <c r="M37" s="1044"/>
      <c r="N37" s="1044"/>
      <c r="O37" s="1044"/>
      <c r="P37" s="1045"/>
      <c r="Q37" s="1051"/>
      <c r="R37" s="1052"/>
      <c r="S37" s="1052"/>
      <c r="T37" s="1052"/>
      <c r="U37" s="1052"/>
      <c r="V37" s="1052"/>
      <c r="W37" s="1052"/>
      <c r="X37" s="1052"/>
      <c r="Y37" s="1052"/>
      <c r="Z37" s="1052"/>
      <c r="AA37" s="1052"/>
      <c r="AB37" s="1052"/>
      <c r="AC37" s="1052"/>
      <c r="AD37" s="1052"/>
      <c r="AE37" s="1053"/>
      <c r="AF37" s="1048"/>
      <c r="AG37" s="1049"/>
      <c r="AH37" s="1049"/>
      <c r="AI37" s="1049"/>
      <c r="AJ37" s="1050"/>
      <c r="AK37" s="993"/>
      <c r="AL37" s="984"/>
      <c r="AM37" s="984"/>
      <c r="AN37" s="984"/>
      <c r="AO37" s="984"/>
      <c r="AP37" s="984"/>
      <c r="AQ37" s="984"/>
      <c r="AR37" s="984"/>
      <c r="AS37" s="984"/>
      <c r="AT37" s="984"/>
      <c r="AU37" s="984"/>
      <c r="AV37" s="984"/>
      <c r="AW37" s="984"/>
      <c r="AX37" s="984"/>
      <c r="AY37" s="984"/>
      <c r="AZ37" s="1054"/>
      <c r="BA37" s="1054"/>
      <c r="BB37" s="1054"/>
      <c r="BC37" s="1054"/>
      <c r="BD37" s="1054"/>
      <c r="BE37" s="985"/>
      <c r="BF37" s="985"/>
      <c r="BG37" s="985"/>
      <c r="BH37" s="985"/>
      <c r="BI37" s="986"/>
      <c r="BJ37" s="214"/>
      <c r="BK37" s="214"/>
      <c r="BL37" s="214"/>
      <c r="BM37" s="214"/>
      <c r="BN37" s="214"/>
      <c r="BO37" s="224"/>
      <c r="BP37" s="224"/>
      <c r="BQ37" s="221">
        <v>31</v>
      </c>
      <c r="BR37" s="222"/>
      <c r="BS37" s="1005"/>
      <c r="BT37" s="1006"/>
      <c r="BU37" s="1006"/>
      <c r="BV37" s="1006"/>
      <c r="BW37" s="1006"/>
      <c r="BX37" s="1006"/>
      <c r="BY37" s="1006"/>
      <c r="BZ37" s="1006"/>
      <c r="CA37" s="1006"/>
      <c r="CB37" s="1006"/>
      <c r="CC37" s="1006"/>
      <c r="CD37" s="1006"/>
      <c r="CE37" s="1006"/>
      <c r="CF37" s="1006"/>
      <c r="CG37" s="1027"/>
      <c r="CH37" s="1002"/>
      <c r="CI37" s="1003"/>
      <c r="CJ37" s="1003"/>
      <c r="CK37" s="1003"/>
      <c r="CL37" s="1004"/>
      <c r="CM37" s="1002"/>
      <c r="CN37" s="1003"/>
      <c r="CO37" s="1003"/>
      <c r="CP37" s="1003"/>
      <c r="CQ37" s="1004"/>
      <c r="CR37" s="1002"/>
      <c r="CS37" s="1003"/>
      <c r="CT37" s="1003"/>
      <c r="CU37" s="1003"/>
      <c r="CV37" s="1004"/>
      <c r="CW37" s="1002"/>
      <c r="CX37" s="1003"/>
      <c r="CY37" s="1003"/>
      <c r="CZ37" s="1003"/>
      <c r="DA37" s="1004"/>
      <c r="DB37" s="1002"/>
      <c r="DC37" s="1003"/>
      <c r="DD37" s="1003"/>
      <c r="DE37" s="1003"/>
      <c r="DF37" s="1004"/>
      <c r="DG37" s="1002"/>
      <c r="DH37" s="1003"/>
      <c r="DI37" s="1003"/>
      <c r="DJ37" s="1003"/>
      <c r="DK37" s="1004"/>
      <c r="DL37" s="1002"/>
      <c r="DM37" s="1003"/>
      <c r="DN37" s="1003"/>
      <c r="DO37" s="1003"/>
      <c r="DP37" s="1004"/>
      <c r="DQ37" s="1002"/>
      <c r="DR37" s="1003"/>
      <c r="DS37" s="1003"/>
      <c r="DT37" s="1003"/>
      <c r="DU37" s="1004"/>
      <c r="DV37" s="1005"/>
      <c r="DW37" s="1006"/>
      <c r="DX37" s="1006"/>
      <c r="DY37" s="1006"/>
      <c r="DZ37" s="1007"/>
      <c r="EA37" s="212"/>
    </row>
    <row r="38" spans="1:131" ht="26.25" customHeight="1" x14ac:dyDescent="0.2">
      <c r="A38" s="225">
        <v>11</v>
      </c>
      <c r="B38" s="1043"/>
      <c r="C38" s="1044"/>
      <c r="D38" s="1044"/>
      <c r="E38" s="1044"/>
      <c r="F38" s="1044"/>
      <c r="G38" s="1044"/>
      <c r="H38" s="1044"/>
      <c r="I38" s="1044"/>
      <c r="J38" s="1044"/>
      <c r="K38" s="1044"/>
      <c r="L38" s="1044"/>
      <c r="M38" s="1044"/>
      <c r="N38" s="1044"/>
      <c r="O38" s="1044"/>
      <c r="P38" s="1045"/>
      <c r="Q38" s="1051"/>
      <c r="R38" s="1052"/>
      <c r="S38" s="1052"/>
      <c r="T38" s="1052"/>
      <c r="U38" s="1052"/>
      <c r="V38" s="1052"/>
      <c r="W38" s="1052"/>
      <c r="X38" s="1052"/>
      <c r="Y38" s="1052"/>
      <c r="Z38" s="1052"/>
      <c r="AA38" s="1052"/>
      <c r="AB38" s="1052"/>
      <c r="AC38" s="1052"/>
      <c r="AD38" s="1052"/>
      <c r="AE38" s="1053"/>
      <c r="AF38" s="1048"/>
      <c r="AG38" s="1049"/>
      <c r="AH38" s="1049"/>
      <c r="AI38" s="1049"/>
      <c r="AJ38" s="1050"/>
      <c r="AK38" s="993"/>
      <c r="AL38" s="984"/>
      <c r="AM38" s="984"/>
      <c r="AN38" s="984"/>
      <c r="AO38" s="984"/>
      <c r="AP38" s="984"/>
      <c r="AQ38" s="984"/>
      <c r="AR38" s="984"/>
      <c r="AS38" s="984"/>
      <c r="AT38" s="984"/>
      <c r="AU38" s="984"/>
      <c r="AV38" s="984"/>
      <c r="AW38" s="984"/>
      <c r="AX38" s="984"/>
      <c r="AY38" s="984"/>
      <c r="AZ38" s="1054"/>
      <c r="BA38" s="1054"/>
      <c r="BB38" s="1054"/>
      <c r="BC38" s="1054"/>
      <c r="BD38" s="1054"/>
      <c r="BE38" s="985"/>
      <c r="BF38" s="985"/>
      <c r="BG38" s="985"/>
      <c r="BH38" s="985"/>
      <c r="BI38" s="986"/>
      <c r="BJ38" s="214"/>
      <c r="BK38" s="214"/>
      <c r="BL38" s="214"/>
      <c r="BM38" s="214"/>
      <c r="BN38" s="214"/>
      <c r="BO38" s="224"/>
      <c r="BP38" s="224"/>
      <c r="BQ38" s="221">
        <v>32</v>
      </c>
      <c r="BR38" s="222"/>
      <c r="BS38" s="1005"/>
      <c r="BT38" s="1006"/>
      <c r="BU38" s="1006"/>
      <c r="BV38" s="1006"/>
      <c r="BW38" s="1006"/>
      <c r="BX38" s="1006"/>
      <c r="BY38" s="1006"/>
      <c r="BZ38" s="1006"/>
      <c r="CA38" s="1006"/>
      <c r="CB38" s="1006"/>
      <c r="CC38" s="1006"/>
      <c r="CD38" s="1006"/>
      <c r="CE38" s="1006"/>
      <c r="CF38" s="1006"/>
      <c r="CG38" s="1027"/>
      <c r="CH38" s="1002"/>
      <c r="CI38" s="1003"/>
      <c r="CJ38" s="1003"/>
      <c r="CK38" s="1003"/>
      <c r="CL38" s="1004"/>
      <c r="CM38" s="1002"/>
      <c r="CN38" s="1003"/>
      <c r="CO38" s="1003"/>
      <c r="CP38" s="1003"/>
      <c r="CQ38" s="1004"/>
      <c r="CR38" s="1002"/>
      <c r="CS38" s="1003"/>
      <c r="CT38" s="1003"/>
      <c r="CU38" s="1003"/>
      <c r="CV38" s="1004"/>
      <c r="CW38" s="1002"/>
      <c r="CX38" s="1003"/>
      <c r="CY38" s="1003"/>
      <c r="CZ38" s="1003"/>
      <c r="DA38" s="1004"/>
      <c r="DB38" s="1002"/>
      <c r="DC38" s="1003"/>
      <c r="DD38" s="1003"/>
      <c r="DE38" s="1003"/>
      <c r="DF38" s="1004"/>
      <c r="DG38" s="1002"/>
      <c r="DH38" s="1003"/>
      <c r="DI38" s="1003"/>
      <c r="DJ38" s="1003"/>
      <c r="DK38" s="1004"/>
      <c r="DL38" s="1002"/>
      <c r="DM38" s="1003"/>
      <c r="DN38" s="1003"/>
      <c r="DO38" s="1003"/>
      <c r="DP38" s="1004"/>
      <c r="DQ38" s="1002"/>
      <c r="DR38" s="1003"/>
      <c r="DS38" s="1003"/>
      <c r="DT38" s="1003"/>
      <c r="DU38" s="1004"/>
      <c r="DV38" s="1005"/>
      <c r="DW38" s="1006"/>
      <c r="DX38" s="1006"/>
      <c r="DY38" s="1006"/>
      <c r="DZ38" s="1007"/>
      <c r="EA38" s="212"/>
    </row>
    <row r="39" spans="1:131" ht="26.25" customHeight="1" x14ac:dyDescent="0.2">
      <c r="A39" s="225">
        <v>12</v>
      </c>
      <c r="B39" s="1043"/>
      <c r="C39" s="1044"/>
      <c r="D39" s="1044"/>
      <c r="E39" s="1044"/>
      <c r="F39" s="1044"/>
      <c r="G39" s="1044"/>
      <c r="H39" s="1044"/>
      <c r="I39" s="1044"/>
      <c r="J39" s="1044"/>
      <c r="K39" s="1044"/>
      <c r="L39" s="1044"/>
      <c r="M39" s="1044"/>
      <c r="N39" s="1044"/>
      <c r="O39" s="1044"/>
      <c r="P39" s="1045"/>
      <c r="Q39" s="1051"/>
      <c r="R39" s="1052"/>
      <c r="S39" s="1052"/>
      <c r="T39" s="1052"/>
      <c r="U39" s="1052"/>
      <c r="V39" s="1052"/>
      <c r="W39" s="1052"/>
      <c r="X39" s="1052"/>
      <c r="Y39" s="1052"/>
      <c r="Z39" s="1052"/>
      <c r="AA39" s="1052"/>
      <c r="AB39" s="1052"/>
      <c r="AC39" s="1052"/>
      <c r="AD39" s="1052"/>
      <c r="AE39" s="1053"/>
      <c r="AF39" s="1048"/>
      <c r="AG39" s="1049"/>
      <c r="AH39" s="1049"/>
      <c r="AI39" s="1049"/>
      <c r="AJ39" s="1050"/>
      <c r="AK39" s="993"/>
      <c r="AL39" s="984"/>
      <c r="AM39" s="984"/>
      <c r="AN39" s="984"/>
      <c r="AO39" s="984"/>
      <c r="AP39" s="984"/>
      <c r="AQ39" s="984"/>
      <c r="AR39" s="984"/>
      <c r="AS39" s="984"/>
      <c r="AT39" s="984"/>
      <c r="AU39" s="984"/>
      <c r="AV39" s="984"/>
      <c r="AW39" s="984"/>
      <c r="AX39" s="984"/>
      <c r="AY39" s="984"/>
      <c r="AZ39" s="1054"/>
      <c r="BA39" s="1054"/>
      <c r="BB39" s="1054"/>
      <c r="BC39" s="1054"/>
      <c r="BD39" s="1054"/>
      <c r="BE39" s="985"/>
      <c r="BF39" s="985"/>
      <c r="BG39" s="985"/>
      <c r="BH39" s="985"/>
      <c r="BI39" s="986"/>
      <c r="BJ39" s="214"/>
      <c r="BK39" s="214"/>
      <c r="BL39" s="214"/>
      <c r="BM39" s="214"/>
      <c r="BN39" s="214"/>
      <c r="BO39" s="224"/>
      <c r="BP39" s="224"/>
      <c r="BQ39" s="221">
        <v>33</v>
      </c>
      <c r="BR39" s="222"/>
      <c r="BS39" s="1005"/>
      <c r="BT39" s="1006"/>
      <c r="BU39" s="1006"/>
      <c r="BV39" s="1006"/>
      <c r="BW39" s="1006"/>
      <c r="BX39" s="1006"/>
      <c r="BY39" s="1006"/>
      <c r="BZ39" s="1006"/>
      <c r="CA39" s="1006"/>
      <c r="CB39" s="1006"/>
      <c r="CC39" s="1006"/>
      <c r="CD39" s="1006"/>
      <c r="CE39" s="1006"/>
      <c r="CF39" s="1006"/>
      <c r="CG39" s="1027"/>
      <c r="CH39" s="1002"/>
      <c r="CI39" s="1003"/>
      <c r="CJ39" s="1003"/>
      <c r="CK39" s="1003"/>
      <c r="CL39" s="1004"/>
      <c r="CM39" s="1002"/>
      <c r="CN39" s="1003"/>
      <c r="CO39" s="1003"/>
      <c r="CP39" s="1003"/>
      <c r="CQ39" s="1004"/>
      <c r="CR39" s="1002"/>
      <c r="CS39" s="1003"/>
      <c r="CT39" s="1003"/>
      <c r="CU39" s="1003"/>
      <c r="CV39" s="1004"/>
      <c r="CW39" s="1002"/>
      <c r="CX39" s="1003"/>
      <c r="CY39" s="1003"/>
      <c r="CZ39" s="1003"/>
      <c r="DA39" s="1004"/>
      <c r="DB39" s="1002"/>
      <c r="DC39" s="1003"/>
      <c r="DD39" s="1003"/>
      <c r="DE39" s="1003"/>
      <c r="DF39" s="1004"/>
      <c r="DG39" s="1002"/>
      <c r="DH39" s="1003"/>
      <c r="DI39" s="1003"/>
      <c r="DJ39" s="1003"/>
      <c r="DK39" s="1004"/>
      <c r="DL39" s="1002"/>
      <c r="DM39" s="1003"/>
      <c r="DN39" s="1003"/>
      <c r="DO39" s="1003"/>
      <c r="DP39" s="1004"/>
      <c r="DQ39" s="1002"/>
      <c r="DR39" s="1003"/>
      <c r="DS39" s="1003"/>
      <c r="DT39" s="1003"/>
      <c r="DU39" s="1004"/>
      <c r="DV39" s="1005"/>
      <c r="DW39" s="1006"/>
      <c r="DX39" s="1006"/>
      <c r="DY39" s="1006"/>
      <c r="DZ39" s="1007"/>
      <c r="EA39" s="212"/>
    </row>
    <row r="40" spans="1:131" ht="26.25" customHeight="1" x14ac:dyDescent="0.2">
      <c r="A40" s="221">
        <v>13</v>
      </c>
      <c r="B40" s="1043"/>
      <c r="C40" s="1044"/>
      <c r="D40" s="1044"/>
      <c r="E40" s="1044"/>
      <c r="F40" s="1044"/>
      <c r="G40" s="1044"/>
      <c r="H40" s="1044"/>
      <c r="I40" s="1044"/>
      <c r="J40" s="1044"/>
      <c r="K40" s="1044"/>
      <c r="L40" s="1044"/>
      <c r="M40" s="1044"/>
      <c r="N40" s="1044"/>
      <c r="O40" s="1044"/>
      <c r="P40" s="1045"/>
      <c r="Q40" s="1051"/>
      <c r="R40" s="1052"/>
      <c r="S40" s="1052"/>
      <c r="T40" s="1052"/>
      <c r="U40" s="1052"/>
      <c r="V40" s="1052"/>
      <c r="W40" s="1052"/>
      <c r="X40" s="1052"/>
      <c r="Y40" s="1052"/>
      <c r="Z40" s="1052"/>
      <c r="AA40" s="1052"/>
      <c r="AB40" s="1052"/>
      <c r="AC40" s="1052"/>
      <c r="AD40" s="1052"/>
      <c r="AE40" s="1053"/>
      <c r="AF40" s="1048"/>
      <c r="AG40" s="1049"/>
      <c r="AH40" s="1049"/>
      <c r="AI40" s="1049"/>
      <c r="AJ40" s="1050"/>
      <c r="AK40" s="993"/>
      <c r="AL40" s="984"/>
      <c r="AM40" s="984"/>
      <c r="AN40" s="984"/>
      <c r="AO40" s="984"/>
      <c r="AP40" s="984"/>
      <c r="AQ40" s="984"/>
      <c r="AR40" s="984"/>
      <c r="AS40" s="984"/>
      <c r="AT40" s="984"/>
      <c r="AU40" s="984"/>
      <c r="AV40" s="984"/>
      <c r="AW40" s="984"/>
      <c r="AX40" s="984"/>
      <c r="AY40" s="984"/>
      <c r="AZ40" s="1054"/>
      <c r="BA40" s="1054"/>
      <c r="BB40" s="1054"/>
      <c r="BC40" s="1054"/>
      <c r="BD40" s="1054"/>
      <c r="BE40" s="985"/>
      <c r="BF40" s="985"/>
      <c r="BG40" s="985"/>
      <c r="BH40" s="985"/>
      <c r="BI40" s="986"/>
      <c r="BJ40" s="214"/>
      <c r="BK40" s="214"/>
      <c r="BL40" s="214"/>
      <c r="BM40" s="214"/>
      <c r="BN40" s="214"/>
      <c r="BO40" s="224"/>
      <c r="BP40" s="224"/>
      <c r="BQ40" s="221">
        <v>34</v>
      </c>
      <c r="BR40" s="222"/>
      <c r="BS40" s="1005"/>
      <c r="BT40" s="1006"/>
      <c r="BU40" s="1006"/>
      <c r="BV40" s="1006"/>
      <c r="BW40" s="1006"/>
      <c r="BX40" s="1006"/>
      <c r="BY40" s="1006"/>
      <c r="BZ40" s="1006"/>
      <c r="CA40" s="1006"/>
      <c r="CB40" s="1006"/>
      <c r="CC40" s="1006"/>
      <c r="CD40" s="1006"/>
      <c r="CE40" s="1006"/>
      <c r="CF40" s="1006"/>
      <c r="CG40" s="1027"/>
      <c r="CH40" s="1002"/>
      <c r="CI40" s="1003"/>
      <c r="CJ40" s="1003"/>
      <c r="CK40" s="1003"/>
      <c r="CL40" s="1004"/>
      <c r="CM40" s="1002"/>
      <c r="CN40" s="1003"/>
      <c r="CO40" s="1003"/>
      <c r="CP40" s="1003"/>
      <c r="CQ40" s="1004"/>
      <c r="CR40" s="1002"/>
      <c r="CS40" s="1003"/>
      <c r="CT40" s="1003"/>
      <c r="CU40" s="1003"/>
      <c r="CV40" s="1004"/>
      <c r="CW40" s="1002"/>
      <c r="CX40" s="1003"/>
      <c r="CY40" s="1003"/>
      <c r="CZ40" s="1003"/>
      <c r="DA40" s="1004"/>
      <c r="DB40" s="1002"/>
      <c r="DC40" s="1003"/>
      <c r="DD40" s="1003"/>
      <c r="DE40" s="1003"/>
      <c r="DF40" s="1004"/>
      <c r="DG40" s="1002"/>
      <c r="DH40" s="1003"/>
      <c r="DI40" s="1003"/>
      <c r="DJ40" s="1003"/>
      <c r="DK40" s="1004"/>
      <c r="DL40" s="1002"/>
      <c r="DM40" s="1003"/>
      <c r="DN40" s="1003"/>
      <c r="DO40" s="1003"/>
      <c r="DP40" s="1004"/>
      <c r="DQ40" s="1002"/>
      <c r="DR40" s="1003"/>
      <c r="DS40" s="1003"/>
      <c r="DT40" s="1003"/>
      <c r="DU40" s="1004"/>
      <c r="DV40" s="1005"/>
      <c r="DW40" s="1006"/>
      <c r="DX40" s="1006"/>
      <c r="DY40" s="1006"/>
      <c r="DZ40" s="1007"/>
      <c r="EA40" s="212"/>
    </row>
    <row r="41" spans="1:131" ht="26.25" customHeight="1" x14ac:dyDescent="0.2">
      <c r="A41" s="221">
        <v>14</v>
      </c>
      <c r="B41" s="1043"/>
      <c r="C41" s="1044"/>
      <c r="D41" s="1044"/>
      <c r="E41" s="1044"/>
      <c r="F41" s="1044"/>
      <c r="G41" s="1044"/>
      <c r="H41" s="1044"/>
      <c r="I41" s="1044"/>
      <c r="J41" s="1044"/>
      <c r="K41" s="1044"/>
      <c r="L41" s="1044"/>
      <c r="M41" s="1044"/>
      <c r="N41" s="1044"/>
      <c r="O41" s="1044"/>
      <c r="P41" s="1045"/>
      <c r="Q41" s="1051"/>
      <c r="R41" s="1052"/>
      <c r="S41" s="1052"/>
      <c r="T41" s="1052"/>
      <c r="U41" s="1052"/>
      <c r="V41" s="1052"/>
      <c r="W41" s="1052"/>
      <c r="X41" s="1052"/>
      <c r="Y41" s="1052"/>
      <c r="Z41" s="1052"/>
      <c r="AA41" s="1052"/>
      <c r="AB41" s="1052"/>
      <c r="AC41" s="1052"/>
      <c r="AD41" s="1052"/>
      <c r="AE41" s="1053"/>
      <c r="AF41" s="1048"/>
      <c r="AG41" s="1049"/>
      <c r="AH41" s="1049"/>
      <c r="AI41" s="1049"/>
      <c r="AJ41" s="1050"/>
      <c r="AK41" s="993"/>
      <c r="AL41" s="984"/>
      <c r="AM41" s="984"/>
      <c r="AN41" s="984"/>
      <c r="AO41" s="984"/>
      <c r="AP41" s="984"/>
      <c r="AQ41" s="984"/>
      <c r="AR41" s="984"/>
      <c r="AS41" s="984"/>
      <c r="AT41" s="984"/>
      <c r="AU41" s="984"/>
      <c r="AV41" s="984"/>
      <c r="AW41" s="984"/>
      <c r="AX41" s="984"/>
      <c r="AY41" s="984"/>
      <c r="AZ41" s="1054"/>
      <c r="BA41" s="1054"/>
      <c r="BB41" s="1054"/>
      <c r="BC41" s="1054"/>
      <c r="BD41" s="1054"/>
      <c r="BE41" s="985"/>
      <c r="BF41" s="985"/>
      <c r="BG41" s="985"/>
      <c r="BH41" s="985"/>
      <c r="BI41" s="986"/>
      <c r="BJ41" s="214"/>
      <c r="BK41" s="214"/>
      <c r="BL41" s="214"/>
      <c r="BM41" s="214"/>
      <c r="BN41" s="214"/>
      <c r="BO41" s="224"/>
      <c r="BP41" s="224"/>
      <c r="BQ41" s="221">
        <v>35</v>
      </c>
      <c r="BR41" s="222"/>
      <c r="BS41" s="1005"/>
      <c r="BT41" s="1006"/>
      <c r="BU41" s="1006"/>
      <c r="BV41" s="1006"/>
      <c r="BW41" s="1006"/>
      <c r="BX41" s="1006"/>
      <c r="BY41" s="1006"/>
      <c r="BZ41" s="1006"/>
      <c r="CA41" s="1006"/>
      <c r="CB41" s="1006"/>
      <c r="CC41" s="1006"/>
      <c r="CD41" s="1006"/>
      <c r="CE41" s="1006"/>
      <c r="CF41" s="1006"/>
      <c r="CG41" s="1027"/>
      <c r="CH41" s="1002"/>
      <c r="CI41" s="1003"/>
      <c r="CJ41" s="1003"/>
      <c r="CK41" s="1003"/>
      <c r="CL41" s="1004"/>
      <c r="CM41" s="1002"/>
      <c r="CN41" s="1003"/>
      <c r="CO41" s="1003"/>
      <c r="CP41" s="1003"/>
      <c r="CQ41" s="1004"/>
      <c r="CR41" s="1002"/>
      <c r="CS41" s="1003"/>
      <c r="CT41" s="1003"/>
      <c r="CU41" s="1003"/>
      <c r="CV41" s="1004"/>
      <c r="CW41" s="1002"/>
      <c r="CX41" s="1003"/>
      <c r="CY41" s="1003"/>
      <c r="CZ41" s="1003"/>
      <c r="DA41" s="1004"/>
      <c r="DB41" s="1002"/>
      <c r="DC41" s="1003"/>
      <c r="DD41" s="1003"/>
      <c r="DE41" s="1003"/>
      <c r="DF41" s="1004"/>
      <c r="DG41" s="1002"/>
      <c r="DH41" s="1003"/>
      <c r="DI41" s="1003"/>
      <c r="DJ41" s="1003"/>
      <c r="DK41" s="1004"/>
      <c r="DL41" s="1002"/>
      <c r="DM41" s="1003"/>
      <c r="DN41" s="1003"/>
      <c r="DO41" s="1003"/>
      <c r="DP41" s="1004"/>
      <c r="DQ41" s="1002"/>
      <c r="DR41" s="1003"/>
      <c r="DS41" s="1003"/>
      <c r="DT41" s="1003"/>
      <c r="DU41" s="1004"/>
      <c r="DV41" s="1005"/>
      <c r="DW41" s="1006"/>
      <c r="DX41" s="1006"/>
      <c r="DY41" s="1006"/>
      <c r="DZ41" s="1007"/>
      <c r="EA41" s="212"/>
    </row>
    <row r="42" spans="1:131" ht="26.25" customHeight="1" x14ac:dyDescent="0.2">
      <c r="A42" s="221">
        <v>15</v>
      </c>
      <c r="B42" s="1043"/>
      <c r="C42" s="1044"/>
      <c r="D42" s="1044"/>
      <c r="E42" s="1044"/>
      <c r="F42" s="1044"/>
      <c r="G42" s="1044"/>
      <c r="H42" s="1044"/>
      <c r="I42" s="1044"/>
      <c r="J42" s="1044"/>
      <c r="K42" s="1044"/>
      <c r="L42" s="1044"/>
      <c r="M42" s="1044"/>
      <c r="N42" s="1044"/>
      <c r="O42" s="1044"/>
      <c r="P42" s="1045"/>
      <c r="Q42" s="1051"/>
      <c r="R42" s="1052"/>
      <c r="S42" s="1052"/>
      <c r="T42" s="1052"/>
      <c r="U42" s="1052"/>
      <c r="V42" s="1052"/>
      <c r="W42" s="1052"/>
      <c r="X42" s="1052"/>
      <c r="Y42" s="1052"/>
      <c r="Z42" s="1052"/>
      <c r="AA42" s="1052"/>
      <c r="AB42" s="1052"/>
      <c r="AC42" s="1052"/>
      <c r="AD42" s="1052"/>
      <c r="AE42" s="1053"/>
      <c r="AF42" s="1048"/>
      <c r="AG42" s="1049"/>
      <c r="AH42" s="1049"/>
      <c r="AI42" s="1049"/>
      <c r="AJ42" s="1050"/>
      <c r="AK42" s="993"/>
      <c r="AL42" s="984"/>
      <c r="AM42" s="984"/>
      <c r="AN42" s="984"/>
      <c r="AO42" s="984"/>
      <c r="AP42" s="984"/>
      <c r="AQ42" s="984"/>
      <c r="AR42" s="984"/>
      <c r="AS42" s="984"/>
      <c r="AT42" s="984"/>
      <c r="AU42" s="984"/>
      <c r="AV42" s="984"/>
      <c r="AW42" s="984"/>
      <c r="AX42" s="984"/>
      <c r="AY42" s="984"/>
      <c r="AZ42" s="1054"/>
      <c r="BA42" s="1054"/>
      <c r="BB42" s="1054"/>
      <c r="BC42" s="1054"/>
      <c r="BD42" s="1054"/>
      <c r="BE42" s="985"/>
      <c r="BF42" s="985"/>
      <c r="BG42" s="985"/>
      <c r="BH42" s="985"/>
      <c r="BI42" s="986"/>
      <c r="BJ42" s="214"/>
      <c r="BK42" s="214"/>
      <c r="BL42" s="214"/>
      <c r="BM42" s="214"/>
      <c r="BN42" s="214"/>
      <c r="BO42" s="224"/>
      <c r="BP42" s="224"/>
      <c r="BQ42" s="221">
        <v>36</v>
      </c>
      <c r="BR42" s="222"/>
      <c r="BS42" s="1005"/>
      <c r="BT42" s="1006"/>
      <c r="BU42" s="1006"/>
      <c r="BV42" s="1006"/>
      <c r="BW42" s="1006"/>
      <c r="BX42" s="1006"/>
      <c r="BY42" s="1006"/>
      <c r="BZ42" s="1006"/>
      <c r="CA42" s="1006"/>
      <c r="CB42" s="1006"/>
      <c r="CC42" s="1006"/>
      <c r="CD42" s="1006"/>
      <c r="CE42" s="1006"/>
      <c r="CF42" s="1006"/>
      <c r="CG42" s="1027"/>
      <c r="CH42" s="1002"/>
      <c r="CI42" s="1003"/>
      <c r="CJ42" s="1003"/>
      <c r="CK42" s="1003"/>
      <c r="CL42" s="1004"/>
      <c r="CM42" s="1002"/>
      <c r="CN42" s="1003"/>
      <c r="CO42" s="1003"/>
      <c r="CP42" s="1003"/>
      <c r="CQ42" s="1004"/>
      <c r="CR42" s="1002"/>
      <c r="CS42" s="1003"/>
      <c r="CT42" s="1003"/>
      <c r="CU42" s="1003"/>
      <c r="CV42" s="1004"/>
      <c r="CW42" s="1002"/>
      <c r="CX42" s="1003"/>
      <c r="CY42" s="1003"/>
      <c r="CZ42" s="1003"/>
      <c r="DA42" s="1004"/>
      <c r="DB42" s="1002"/>
      <c r="DC42" s="1003"/>
      <c r="DD42" s="1003"/>
      <c r="DE42" s="1003"/>
      <c r="DF42" s="1004"/>
      <c r="DG42" s="1002"/>
      <c r="DH42" s="1003"/>
      <c r="DI42" s="1003"/>
      <c r="DJ42" s="1003"/>
      <c r="DK42" s="1004"/>
      <c r="DL42" s="1002"/>
      <c r="DM42" s="1003"/>
      <c r="DN42" s="1003"/>
      <c r="DO42" s="1003"/>
      <c r="DP42" s="1004"/>
      <c r="DQ42" s="1002"/>
      <c r="DR42" s="1003"/>
      <c r="DS42" s="1003"/>
      <c r="DT42" s="1003"/>
      <c r="DU42" s="1004"/>
      <c r="DV42" s="1005"/>
      <c r="DW42" s="1006"/>
      <c r="DX42" s="1006"/>
      <c r="DY42" s="1006"/>
      <c r="DZ42" s="1007"/>
      <c r="EA42" s="212"/>
    </row>
    <row r="43" spans="1:131" ht="26.25" customHeight="1" x14ac:dyDescent="0.2">
      <c r="A43" s="221">
        <v>16</v>
      </c>
      <c r="B43" s="1043"/>
      <c r="C43" s="1044"/>
      <c r="D43" s="1044"/>
      <c r="E43" s="1044"/>
      <c r="F43" s="1044"/>
      <c r="G43" s="1044"/>
      <c r="H43" s="1044"/>
      <c r="I43" s="1044"/>
      <c r="J43" s="1044"/>
      <c r="K43" s="1044"/>
      <c r="L43" s="1044"/>
      <c r="M43" s="1044"/>
      <c r="N43" s="1044"/>
      <c r="O43" s="1044"/>
      <c r="P43" s="1045"/>
      <c r="Q43" s="1051"/>
      <c r="R43" s="1052"/>
      <c r="S43" s="1052"/>
      <c r="T43" s="1052"/>
      <c r="U43" s="1052"/>
      <c r="V43" s="1052"/>
      <c r="W43" s="1052"/>
      <c r="X43" s="1052"/>
      <c r="Y43" s="1052"/>
      <c r="Z43" s="1052"/>
      <c r="AA43" s="1052"/>
      <c r="AB43" s="1052"/>
      <c r="AC43" s="1052"/>
      <c r="AD43" s="1052"/>
      <c r="AE43" s="1053"/>
      <c r="AF43" s="1048"/>
      <c r="AG43" s="1049"/>
      <c r="AH43" s="1049"/>
      <c r="AI43" s="1049"/>
      <c r="AJ43" s="1050"/>
      <c r="AK43" s="993"/>
      <c r="AL43" s="984"/>
      <c r="AM43" s="984"/>
      <c r="AN43" s="984"/>
      <c r="AO43" s="984"/>
      <c r="AP43" s="984"/>
      <c r="AQ43" s="984"/>
      <c r="AR43" s="984"/>
      <c r="AS43" s="984"/>
      <c r="AT43" s="984"/>
      <c r="AU43" s="984"/>
      <c r="AV43" s="984"/>
      <c r="AW43" s="984"/>
      <c r="AX43" s="984"/>
      <c r="AY43" s="984"/>
      <c r="AZ43" s="1054"/>
      <c r="BA43" s="1054"/>
      <c r="BB43" s="1054"/>
      <c r="BC43" s="1054"/>
      <c r="BD43" s="1054"/>
      <c r="BE43" s="985"/>
      <c r="BF43" s="985"/>
      <c r="BG43" s="985"/>
      <c r="BH43" s="985"/>
      <c r="BI43" s="986"/>
      <c r="BJ43" s="214"/>
      <c r="BK43" s="214"/>
      <c r="BL43" s="214"/>
      <c r="BM43" s="214"/>
      <c r="BN43" s="214"/>
      <c r="BO43" s="224"/>
      <c r="BP43" s="224"/>
      <c r="BQ43" s="221">
        <v>37</v>
      </c>
      <c r="BR43" s="222"/>
      <c r="BS43" s="1005"/>
      <c r="BT43" s="1006"/>
      <c r="BU43" s="1006"/>
      <c r="BV43" s="1006"/>
      <c r="BW43" s="1006"/>
      <c r="BX43" s="1006"/>
      <c r="BY43" s="1006"/>
      <c r="BZ43" s="1006"/>
      <c r="CA43" s="1006"/>
      <c r="CB43" s="1006"/>
      <c r="CC43" s="1006"/>
      <c r="CD43" s="1006"/>
      <c r="CE43" s="1006"/>
      <c r="CF43" s="1006"/>
      <c r="CG43" s="1027"/>
      <c r="CH43" s="1002"/>
      <c r="CI43" s="1003"/>
      <c r="CJ43" s="1003"/>
      <c r="CK43" s="1003"/>
      <c r="CL43" s="1004"/>
      <c r="CM43" s="1002"/>
      <c r="CN43" s="1003"/>
      <c r="CO43" s="1003"/>
      <c r="CP43" s="1003"/>
      <c r="CQ43" s="1004"/>
      <c r="CR43" s="1002"/>
      <c r="CS43" s="1003"/>
      <c r="CT43" s="1003"/>
      <c r="CU43" s="1003"/>
      <c r="CV43" s="1004"/>
      <c r="CW43" s="1002"/>
      <c r="CX43" s="1003"/>
      <c r="CY43" s="1003"/>
      <c r="CZ43" s="1003"/>
      <c r="DA43" s="1004"/>
      <c r="DB43" s="1002"/>
      <c r="DC43" s="1003"/>
      <c r="DD43" s="1003"/>
      <c r="DE43" s="1003"/>
      <c r="DF43" s="1004"/>
      <c r="DG43" s="1002"/>
      <c r="DH43" s="1003"/>
      <c r="DI43" s="1003"/>
      <c r="DJ43" s="1003"/>
      <c r="DK43" s="1004"/>
      <c r="DL43" s="1002"/>
      <c r="DM43" s="1003"/>
      <c r="DN43" s="1003"/>
      <c r="DO43" s="1003"/>
      <c r="DP43" s="1004"/>
      <c r="DQ43" s="1002"/>
      <c r="DR43" s="1003"/>
      <c r="DS43" s="1003"/>
      <c r="DT43" s="1003"/>
      <c r="DU43" s="1004"/>
      <c r="DV43" s="1005"/>
      <c r="DW43" s="1006"/>
      <c r="DX43" s="1006"/>
      <c r="DY43" s="1006"/>
      <c r="DZ43" s="1007"/>
      <c r="EA43" s="212"/>
    </row>
    <row r="44" spans="1:131" ht="26.25" customHeight="1" x14ac:dyDescent="0.2">
      <c r="A44" s="221">
        <v>17</v>
      </c>
      <c r="B44" s="1043"/>
      <c r="C44" s="1044"/>
      <c r="D44" s="1044"/>
      <c r="E44" s="1044"/>
      <c r="F44" s="1044"/>
      <c r="G44" s="1044"/>
      <c r="H44" s="1044"/>
      <c r="I44" s="1044"/>
      <c r="J44" s="1044"/>
      <c r="K44" s="1044"/>
      <c r="L44" s="1044"/>
      <c r="M44" s="1044"/>
      <c r="N44" s="1044"/>
      <c r="O44" s="1044"/>
      <c r="P44" s="1045"/>
      <c r="Q44" s="1051"/>
      <c r="R44" s="1052"/>
      <c r="S44" s="1052"/>
      <c r="T44" s="1052"/>
      <c r="U44" s="1052"/>
      <c r="V44" s="1052"/>
      <c r="W44" s="1052"/>
      <c r="X44" s="1052"/>
      <c r="Y44" s="1052"/>
      <c r="Z44" s="1052"/>
      <c r="AA44" s="1052"/>
      <c r="AB44" s="1052"/>
      <c r="AC44" s="1052"/>
      <c r="AD44" s="1052"/>
      <c r="AE44" s="1053"/>
      <c r="AF44" s="1048"/>
      <c r="AG44" s="1049"/>
      <c r="AH44" s="1049"/>
      <c r="AI44" s="1049"/>
      <c r="AJ44" s="1050"/>
      <c r="AK44" s="993"/>
      <c r="AL44" s="984"/>
      <c r="AM44" s="984"/>
      <c r="AN44" s="984"/>
      <c r="AO44" s="984"/>
      <c r="AP44" s="984"/>
      <c r="AQ44" s="984"/>
      <c r="AR44" s="984"/>
      <c r="AS44" s="984"/>
      <c r="AT44" s="984"/>
      <c r="AU44" s="984"/>
      <c r="AV44" s="984"/>
      <c r="AW44" s="984"/>
      <c r="AX44" s="984"/>
      <c r="AY44" s="984"/>
      <c r="AZ44" s="1054"/>
      <c r="BA44" s="1054"/>
      <c r="BB44" s="1054"/>
      <c r="BC44" s="1054"/>
      <c r="BD44" s="1054"/>
      <c r="BE44" s="985"/>
      <c r="BF44" s="985"/>
      <c r="BG44" s="985"/>
      <c r="BH44" s="985"/>
      <c r="BI44" s="986"/>
      <c r="BJ44" s="214"/>
      <c r="BK44" s="214"/>
      <c r="BL44" s="214"/>
      <c r="BM44" s="214"/>
      <c r="BN44" s="214"/>
      <c r="BO44" s="224"/>
      <c r="BP44" s="224"/>
      <c r="BQ44" s="221">
        <v>38</v>
      </c>
      <c r="BR44" s="222"/>
      <c r="BS44" s="1005"/>
      <c r="BT44" s="1006"/>
      <c r="BU44" s="1006"/>
      <c r="BV44" s="1006"/>
      <c r="BW44" s="1006"/>
      <c r="BX44" s="1006"/>
      <c r="BY44" s="1006"/>
      <c r="BZ44" s="1006"/>
      <c r="CA44" s="1006"/>
      <c r="CB44" s="1006"/>
      <c r="CC44" s="1006"/>
      <c r="CD44" s="1006"/>
      <c r="CE44" s="1006"/>
      <c r="CF44" s="1006"/>
      <c r="CG44" s="1027"/>
      <c r="CH44" s="1002"/>
      <c r="CI44" s="1003"/>
      <c r="CJ44" s="1003"/>
      <c r="CK44" s="1003"/>
      <c r="CL44" s="1004"/>
      <c r="CM44" s="1002"/>
      <c r="CN44" s="1003"/>
      <c r="CO44" s="1003"/>
      <c r="CP44" s="1003"/>
      <c r="CQ44" s="1004"/>
      <c r="CR44" s="1002"/>
      <c r="CS44" s="1003"/>
      <c r="CT44" s="1003"/>
      <c r="CU44" s="1003"/>
      <c r="CV44" s="1004"/>
      <c r="CW44" s="1002"/>
      <c r="CX44" s="1003"/>
      <c r="CY44" s="1003"/>
      <c r="CZ44" s="1003"/>
      <c r="DA44" s="1004"/>
      <c r="DB44" s="1002"/>
      <c r="DC44" s="1003"/>
      <c r="DD44" s="1003"/>
      <c r="DE44" s="1003"/>
      <c r="DF44" s="1004"/>
      <c r="DG44" s="1002"/>
      <c r="DH44" s="1003"/>
      <c r="DI44" s="1003"/>
      <c r="DJ44" s="1003"/>
      <c r="DK44" s="1004"/>
      <c r="DL44" s="1002"/>
      <c r="DM44" s="1003"/>
      <c r="DN44" s="1003"/>
      <c r="DO44" s="1003"/>
      <c r="DP44" s="1004"/>
      <c r="DQ44" s="1002"/>
      <c r="DR44" s="1003"/>
      <c r="DS44" s="1003"/>
      <c r="DT44" s="1003"/>
      <c r="DU44" s="1004"/>
      <c r="DV44" s="1005"/>
      <c r="DW44" s="1006"/>
      <c r="DX44" s="1006"/>
      <c r="DY44" s="1006"/>
      <c r="DZ44" s="1007"/>
      <c r="EA44" s="212"/>
    </row>
    <row r="45" spans="1:131" ht="26.25" customHeight="1" x14ac:dyDescent="0.2">
      <c r="A45" s="221">
        <v>18</v>
      </c>
      <c r="B45" s="1043"/>
      <c r="C45" s="1044"/>
      <c r="D45" s="1044"/>
      <c r="E45" s="1044"/>
      <c r="F45" s="1044"/>
      <c r="G45" s="1044"/>
      <c r="H45" s="1044"/>
      <c r="I45" s="1044"/>
      <c r="J45" s="1044"/>
      <c r="K45" s="1044"/>
      <c r="L45" s="1044"/>
      <c r="M45" s="1044"/>
      <c r="N45" s="1044"/>
      <c r="O45" s="1044"/>
      <c r="P45" s="1045"/>
      <c r="Q45" s="1051"/>
      <c r="R45" s="1052"/>
      <c r="S45" s="1052"/>
      <c r="T45" s="1052"/>
      <c r="U45" s="1052"/>
      <c r="V45" s="1052"/>
      <c r="W45" s="1052"/>
      <c r="X45" s="1052"/>
      <c r="Y45" s="1052"/>
      <c r="Z45" s="1052"/>
      <c r="AA45" s="1052"/>
      <c r="AB45" s="1052"/>
      <c r="AC45" s="1052"/>
      <c r="AD45" s="1052"/>
      <c r="AE45" s="1053"/>
      <c r="AF45" s="1048"/>
      <c r="AG45" s="1049"/>
      <c r="AH45" s="1049"/>
      <c r="AI45" s="1049"/>
      <c r="AJ45" s="1050"/>
      <c r="AK45" s="993"/>
      <c r="AL45" s="984"/>
      <c r="AM45" s="984"/>
      <c r="AN45" s="984"/>
      <c r="AO45" s="984"/>
      <c r="AP45" s="984"/>
      <c r="AQ45" s="984"/>
      <c r="AR45" s="984"/>
      <c r="AS45" s="984"/>
      <c r="AT45" s="984"/>
      <c r="AU45" s="984"/>
      <c r="AV45" s="984"/>
      <c r="AW45" s="984"/>
      <c r="AX45" s="984"/>
      <c r="AY45" s="984"/>
      <c r="AZ45" s="1054"/>
      <c r="BA45" s="1054"/>
      <c r="BB45" s="1054"/>
      <c r="BC45" s="1054"/>
      <c r="BD45" s="1054"/>
      <c r="BE45" s="985"/>
      <c r="BF45" s="985"/>
      <c r="BG45" s="985"/>
      <c r="BH45" s="985"/>
      <c r="BI45" s="986"/>
      <c r="BJ45" s="214"/>
      <c r="BK45" s="214"/>
      <c r="BL45" s="214"/>
      <c r="BM45" s="214"/>
      <c r="BN45" s="214"/>
      <c r="BO45" s="224"/>
      <c r="BP45" s="224"/>
      <c r="BQ45" s="221">
        <v>39</v>
      </c>
      <c r="BR45" s="222"/>
      <c r="BS45" s="1005"/>
      <c r="BT45" s="1006"/>
      <c r="BU45" s="1006"/>
      <c r="BV45" s="1006"/>
      <c r="BW45" s="1006"/>
      <c r="BX45" s="1006"/>
      <c r="BY45" s="1006"/>
      <c r="BZ45" s="1006"/>
      <c r="CA45" s="1006"/>
      <c r="CB45" s="1006"/>
      <c r="CC45" s="1006"/>
      <c r="CD45" s="1006"/>
      <c r="CE45" s="1006"/>
      <c r="CF45" s="1006"/>
      <c r="CG45" s="1027"/>
      <c r="CH45" s="1002"/>
      <c r="CI45" s="1003"/>
      <c r="CJ45" s="1003"/>
      <c r="CK45" s="1003"/>
      <c r="CL45" s="1004"/>
      <c r="CM45" s="1002"/>
      <c r="CN45" s="1003"/>
      <c r="CO45" s="1003"/>
      <c r="CP45" s="1003"/>
      <c r="CQ45" s="1004"/>
      <c r="CR45" s="1002"/>
      <c r="CS45" s="1003"/>
      <c r="CT45" s="1003"/>
      <c r="CU45" s="1003"/>
      <c r="CV45" s="1004"/>
      <c r="CW45" s="1002"/>
      <c r="CX45" s="1003"/>
      <c r="CY45" s="1003"/>
      <c r="CZ45" s="1003"/>
      <c r="DA45" s="1004"/>
      <c r="DB45" s="1002"/>
      <c r="DC45" s="1003"/>
      <c r="DD45" s="1003"/>
      <c r="DE45" s="1003"/>
      <c r="DF45" s="1004"/>
      <c r="DG45" s="1002"/>
      <c r="DH45" s="1003"/>
      <c r="DI45" s="1003"/>
      <c r="DJ45" s="1003"/>
      <c r="DK45" s="1004"/>
      <c r="DL45" s="1002"/>
      <c r="DM45" s="1003"/>
      <c r="DN45" s="1003"/>
      <c r="DO45" s="1003"/>
      <c r="DP45" s="1004"/>
      <c r="DQ45" s="1002"/>
      <c r="DR45" s="1003"/>
      <c r="DS45" s="1003"/>
      <c r="DT45" s="1003"/>
      <c r="DU45" s="1004"/>
      <c r="DV45" s="1005"/>
      <c r="DW45" s="1006"/>
      <c r="DX45" s="1006"/>
      <c r="DY45" s="1006"/>
      <c r="DZ45" s="1007"/>
      <c r="EA45" s="212"/>
    </row>
    <row r="46" spans="1:131" ht="26.25" customHeight="1" x14ac:dyDescent="0.2">
      <c r="A46" s="221">
        <v>19</v>
      </c>
      <c r="B46" s="1043"/>
      <c r="C46" s="1044"/>
      <c r="D46" s="1044"/>
      <c r="E46" s="1044"/>
      <c r="F46" s="1044"/>
      <c r="G46" s="1044"/>
      <c r="H46" s="1044"/>
      <c r="I46" s="1044"/>
      <c r="J46" s="1044"/>
      <c r="K46" s="1044"/>
      <c r="L46" s="1044"/>
      <c r="M46" s="1044"/>
      <c r="N46" s="1044"/>
      <c r="O46" s="1044"/>
      <c r="P46" s="1045"/>
      <c r="Q46" s="1051"/>
      <c r="R46" s="1052"/>
      <c r="S46" s="1052"/>
      <c r="T46" s="1052"/>
      <c r="U46" s="1052"/>
      <c r="V46" s="1052"/>
      <c r="W46" s="1052"/>
      <c r="X46" s="1052"/>
      <c r="Y46" s="1052"/>
      <c r="Z46" s="1052"/>
      <c r="AA46" s="1052"/>
      <c r="AB46" s="1052"/>
      <c r="AC46" s="1052"/>
      <c r="AD46" s="1052"/>
      <c r="AE46" s="1053"/>
      <c r="AF46" s="1048"/>
      <c r="AG46" s="1049"/>
      <c r="AH46" s="1049"/>
      <c r="AI46" s="1049"/>
      <c r="AJ46" s="1050"/>
      <c r="AK46" s="993"/>
      <c r="AL46" s="984"/>
      <c r="AM46" s="984"/>
      <c r="AN46" s="984"/>
      <c r="AO46" s="984"/>
      <c r="AP46" s="984"/>
      <c r="AQ46" s="984"/>
      <c r="AR46" s="984"/>
      <c r="AS46" s="984"/>
      <c r="AT46" s="984"/>
      <c r="AU46" s="984"/>
      <c r="AV46" s="984"/>
      <c r="AW46" s="984"/>
      <c r="AX46" s="984"/>
      <c r="AY46" s="984"/>
      <c r="AZ46" s="1054"/>
      <c r="BA46" s="1054"/>
      <c r="BB46" s="1054"/>
      <c r="BC46" s="1054"/>
      <c r="BD46" s="1054"/>
      <c r="BE46" s="985"/>
      <c r="BF46" s="985"/>
      <c r="BG46" s="985"/>
      <c r="BH46" s="985"/>
      <c r="BI46" s="986"/>
      <c r="BJ46" s="214"/>
      <c r="BK46" s="214"/>
      <c r="BL46" s="214"/>
      <c r="BM46" s="214"/>
      <c r="BN46" s="214"/>
      <c r="BO46" s="224"/>
      <c r="BP46" s="224"/>
      <c r="BQ46" s="221">
        <v>40</v>
      </c>
      <c r="BR46" s="222"/>
      <c r="BS46" s="1005"/>
      <c r="BT46" s="1006"/>
      <c r="BU46" s="1006"/>
      <c r="BV46" s="1006"/>
      <c r="BW46" s="1006"/>
      <c r="BX46" s="1006"/>
      <c r="BY46" s="1006"/>
      <c r="BZ46" s="1006"/>
      <c r="CA46" s="1006"/>
      <c r="CB46" s="1006"/>
      <c r="CC46" s="1006"/>
      <c r="CD46" s="1006"/>
      <c r="CE46" s="1006"/>
      <c r="CF46" s="1006"/>
      <c r="CG46" s="1027"/>
      <c r="CH46" s="1002"/>
      <c r="CI46" s="1003"/>
      <c r="CJ46" s="1003"/>
      <c r="CK46" s="1003"/>
      <c r="CL46" s="1004"/>
      <c r="CM46" s="1002"/>
      <c r="CN46" s="1003"/>
      <c r="CO46" s="1003"/>
      <c r="CP46" s="1003"/>
      <c r="CQ46" s="1004"/>
      <c r="CR46" s="1002"/>
      <c r="CS46" s="1003"/>
      <c r="CT46" s="1003"/>
      <c r="CU46" s="1003"/>
      <c r="CV46" s="1004"/>
      <c r="CW46" s="1002"/>
      <c r="CX46" s="1003"/>
      <c r="CY46" s="1003"/>
      <c r="CZ46" s="1003"/>
      <c r="DA46" s="1004"/>
      <c r="DB46" s="1002"/>
      <c r="DC46" s="1003"/>
      <c r="DD46" s="1003"/>
      <c r="DE46" s="1003"/>
      <c r="DF46" s="1004"/>
      <c r="DG46" s="1002"/>
      <c r="DH46" s="1003"/>
      <c r="DI46" s="1003"/>
      <c r="DJ46" s="1003"/>
      <c r="DK46" s="1004"/>
      <c r="DL46" s="1002"/>
      <c r="DM46" s="1003"/>
      <c r="DN46" s="1003"/>
      <c r="DO46" s="1003"/>
      <c r="DP46" s="1004"/>
      <c r="DQ46" s="1002"/>
      <c r="DR46" s="1003"/>
      <c r="DS46" s="1003"/>
      <c r="DT46" s="1003"/>
      <c r="DU46" s="1004"/>
      <c r="DV46" s="1005"/>
      <c r="DW46" s="1006"/>
      <c r="DX46" s="1006"/>
      <c r="DY46" s="1006"/>
      <c r="DZ46" s="1007"/>
      <c r="EA46" s="212"/>
    </row>
    <row r="47" spans="1:131" ht="26.25" customHeight="1" x14ac:dyDescent="0.2">
      <c r="A47" s="221">
        <v>20</v>
      </c>
      <c r="B47" s="1043"/>
      <c r="C47" s="1044"/>
      <c r="D47" s="1044"/>
      <c r="E47" s="1044"/>
      <c r="F47" s="1044"/>
      <c r="G47" s="1044"/>
      <c r="H47" s="1044"/>
      <c r="I47" s="1044"/>
      <c r="J47" s="1044"/>
      <c r="K47" s="1044"/>
      <c r="L47" s="1044"/>
      <c r="M47" s="1044"/>
      <c r="N47" s="1044"/>
      <c r="O47" s="1044"/>
      <c r="P47" s="1045"/>
      <c r="Q47" s="1051"/>
      <c r="R47" s="1052"/>
      <c r="S47" s="1052"/>
      <c r="T47" s="1052"/>
      <c r="U47" s="1052"/>
      <c r="V47" s="1052"/>
      <c r="W47" s="1052"/>
      <c r="X47" s="1052"/>
      <c r="Y47" s="1052"/>
      <c r="Z47" s="1052"/>
      <c r="AA47" s="1052"/>
      <c r="AB47" s="1052"/>
      <c r="AC47" s="1052"/>
      <c r="AD47" s="1052"/>
      <c r="AE47" s="1053"/>
      <c r="AF47" s="1048"/>
      <c r="AG47" s="1049"/>
      <c r="AH47" s="1049"/>
      <c r="AI47" s="1049"/>
      <c r="AJ47" s="1050"/>
      <c r="AK47" s="993"/>
      <c r="AL47" s="984"/>
      <c r="AM47" s="984"/>
      <c r="AN47" s="984"/>
      <c r="AO47" s="984"/>
      <c r="AP47" s="984"/>
      <c r="AQ47" s="984"/>
      <c r="AR47" s="984"/>
      <c r="AS47" s="984"/>
      <c r="AT47" s="984"/>
      <c r="AU47" s="984"/>
      <c r="AV47" s="984"/>
      <c r="AW47" s="984"/>
      <c r="AX47" s="984"/>
      <c r="AY47" s="984"/>
      <c r="AZ47" s="1054"/>
      <c r="BA47" s="1054"/>
      <c r="BB47" s="1054"/>
      <c r="BC47" s="1054"/>
      <c r="BD47" s="1054"/>
      <c r="BE47" s="985"/>
      <c r="BF47" s="985"/>
      <c r="BG47" s="985"/>
      <c r="BH47" s="985"/>
      <c r="BI47" s="986"/>
      <c r="BJ47" s="214"/>
      <c r="BK47" s="214"/>
      <c r="BL47" s="214"/>
      <c r="BM47" s="214"/>
      <c r="BN47" s="214"/>
      <c r="BO47" s="224"/>
      <c r="BP47" s="224"/>
      <c r="BQ47" s="221">
        <v>41</v>
      </c>
      <c r="BR47" s="222"/>
      <c r="BS47" s="1005"/>
      <c r="BT47" s="1006"/>
      <c r="BU47" s="1006"/>
      <c r="BV47" s="1006"/>
      <c r="BW47" s="1006"/>
      <c r="BX47" s="1006"/>
      <c r="BY47" s="1006"/>
      <c r="BZ47" s="1006"/>
      <c r="CA47" s="1006"/>
      <c r="CB47" s="1006"/>
      <c r="CC47" s="1006"/>
      <c r="CD47" s="1006"/>
      <c r="CE47" s="1006"/>
      <c r="CF47" s="1006"/>
      <c r="CG47" s="1027"/>
      <c r="CH47" s="1002"/>
      <c r="CI47" s="1003"/>
      <c r="CJ47" s="1003"/>
      <c r="CK47" s="1003"/>
      <c r="CL47" s="1004"/>
      <c r="CM47" s="1002"/>
      <c r="CN47" s="1003"/>
      <c r="CO47" s="1003"/>
      <c r="CP47" s="1003"/>
      <c r="CQ47" s="1004"/>
      <c r="CR47" s="1002"/>
      <c r="CS47" s="1003"/>
      <c r="CT47" s="1003"/>
      <c r="CU47" s="1003"/>
      <c r="CV47" s="1004"/>
      <c r="CW47" s="1002"/>
      <c r="CX47" s="1003"/>
      <c r="CY47" s="1003"/>
      <c r="CZ47" s="1003"/>
      <c r="DA47" s="1004"/>
      <c r="DB47" s="1002"/>
      <c r="DC47" s="1003"/>
      <c r="DD47" s="1003"/>
      <c r="DE47" s="1003"/>
      <c r="DF47" s="1004"/>
      <c r="DG47" s="1002"/>
      <c r="DH47" s="1003"/>
      <c r="DI47" s="1003"/>
      <c r="DJ47" s="1003"/>
      <c r="DK47" s="1004"/>
      <c r="DL47" s="1002"/>
      <c r="DM47" s="1003"/>
      <c r="DN47" s="1003"/>
      <c r="DO47" s="1003"/>
      <c r="DP47" s="1004"/>
      <c r="DQ47" s="1002"/>
      <c r="DR47" s="1003"/>
      <c r="DS47" s="1003"/>
      <c r="DT47" s="1003"/>
      <c r="DU47" s="1004"/>
      <c r="DV47" s="1005"/>
      <c r="DW47" s="1006"/>
      <c r="DX47" s="1006"/>
      <c r="DY47" s="1006"/>
      <c r="DZ47" s="1007"/>
      <c r="EA47" s="212"/>
    </row>
    <row r="48" spans="1:131" ht="26.25" customHeight="1" x14ac:dyDescent="0.2">
      <c r="A48" s="221">
        <v>21</v>
      </c>
      <c r="B48" s="1043"/>
      <c r="C48" s="1044"/>
      <c r="D48" s="1044"/>
      <c r="E48" s="1044"/>
      <c r="F48" s="1044"/>
      <c r="G48" s="1044"/>
      <c r="H48" s="1044"/>
      <c r="I48" s="1044"/>
      <c r="J48" s="1044"/>
      <c r="K48" s="1044"/>
      <c r="L48" s="1044"/>
      <c r="M48" s="1044"/>
      <c r="N48" s="1044"/>
      <c r="O48" s="1044"/>
      <c r="P48" s="1045"/>
      <c r="Q48" s="1051"/>
      <c r="R48" s="1052"/>
      <c r="S48" s="1052"/>
      <c r="T48" s="1052"/>
      <c r="U48" s="1052"/>
      <c r="V48" s="1052"/>
      <c r="W48" s="1052"/>
      <c r="X48" s="1052"/>
      <c r="Y48" s="1052"/>
      <c r="Z48" s="1052"/>
      <c r="AA48" s="1052"/>
      <c r="AB48" s="1052"/>
      <c r="AC48" s="1052"/>
      <c r="AD48" s="1052"/>
      <c r="AE48" s="1053"/>
      <c r="AF48" s="1048"/>
      <c r="AG48" s="1049"/>
      <c r="AH48" s="1049"/>
      <c r="AI48" s="1049"/>
      <c r="AJ48" s="1050"/>
      <c r="AK48" s="993"/>
      <c r="AL48" s="984"/>
      <c r="AM48" s="984"/>
      <c r="AN48" s="984"/>
      <c r="AO48" s="984"/>
      <c r="AP48" s="984"/>
      <c r="AQ48" s="984"/>
      <c r="AR48" s="984"/>
      <c r="AS48" s="984"/>
      <c r="AT48" s="984"/>
      <c r="AU48" s="984"/>
      <c r="AV48" s="984"/>
      <c r="AW48" s="984"/>
      <c r="AX48" s="984"/>
      <c r="AY48" s="984"/>
      <c r="AZ48" s="1054"/>
      <c r="BA48" s="1054"/>
      <c r="BB48" s="1054"/>
      <c r="BC48" s="1054"/>
      <c r="BD48" s="1054"/>
      <c r="BE48" s="985"/>
      <c r="BF48" s="985"/>
      <c r="BG48" s="985"/>
      <c r="BH48" s="985"/>
      <c r="BI48" s="986"/>
      <c r="BJ48" s="214"/>
      <c r="BK48" s="214"/>
      <c r="BL48" s="214"/>
      <c r="BM48" s="214"/>
      <c r="BN48" s="214"/>
      <c r="BO48" s="224"/>
      <c r="BP48" s="224"/>
      <c r="BQ48" s="221">
        <v>42</v>
      </c>
      <c r="BR48" s="222"/>
      <c r="BS48" s="1005"/>
      <c r="BT48" s="1006"/>
      <c r="BU48" s="1006"/>
      <c r="BV48" s="1006"/>
      <c r="BW48" s="1006"/>
      <c r="BX48" s="1006"/>
      <c r="BY48" s="1006"/>
      <c r="BZ48" s="1006"/>
      <c r="CA48" s="1006"/>
      <c r="CB48" s="1006"/>
      <c r="CC48" s="1006"/>
      <c r="CD48" s="1006"/>
      <c r="CE48" s="1006"/>
      <c r="CF48" s="1006"/>
      <c r="CG48" s="1027"/>
      <c r="CH48" s="1002"/>
      <c r="CI48" s="1003"/>
      <c r="CJ48" s="1003"/>
      <c r="CK48" s="1003"/>
      <c r="CL48" s="1004"/>
      <c r="CM48" s="1002"/>
      <c r="CN48" s="1003"/>
      <c r="CO48" s="1003"/>
      <c r="CP48" s="1003"/>
      <c r="CQ48" s="1004"/>
      <c r="CR48" s="1002"/>
      <c r="CS48" s="1003"/>
      <c r="CT48" s="1003"/>
      <c r="CU48" s="1003"/>
      <c r="CV48" s="1004"/>
      <c r="CW48" s="1002"/>
      <c r="CX48" s="1003"/>
      <c r="CY48" s="1003"/>
      <c r="CZ48" s="1003"/>
      <c r="DA48" s="1004"/>
      <c r="DB48" s="1002"/>
      <c r="DC48" s="1003"/>
      <c r="DD48" s="1003"/>
      <c r="DE48" s="1003"/>
      <c r="DF48" s="1004"/>
      <c r="DG48" s="1002"/>
      <c r="DH48" s="1003"/>
      <c r="DI48" s="1003"/>
      <c r="DJ48" s="1003"/>
      <c r="DK48" s="1004"/>
      <c r="DL48" s="1002"/>
      <c r="DM48" s="1003"/>
      <c r="DN48" s="1003"/>
      <c r="DO48" s="1003"/>
      <c r="DP48" s="1004"/>
      <c r="DQ48" s="1002"/>
      <c r="DR48" s="1003"/>
      <c r="DS48" s="1003"/>
      <c r="DT48" s="1003"/>
      <c r="DU48" s="1004"/>
      <c r="DV48" s="1005"/>
      <c r="DW48" s="1006"/>
      <c r="DX48" s="1006"/>
      <c r="DY48" s="1006"/>
      <c r="DZ48" s="1007"/>
      <c r="EA48" s="212"/>
    </row>
    <row r="49" spans="1:131" ht="26.25" customHeight="1" x14ac:dyDescent="0.2">
      <c r="A49" s="221">
        <v>22</v>
      </c>
      <c r="B49" s="1043"/>
      <c r="C49" s="1044"/>
      <c r="D49" s="1044"/>
      <c r="E49" s="1044"/>
      <c r="F49" s="1044"/>
      <c r="G49" s="1044"/>
      <c r="H49" s="1044"/>
      <c r="I49" s="1044"/>
      <c r="J49" s="1044"/>
      <c r="K49" s="1044"/>
      <c r="L49" s="1044"/>
      <c r="M49" s="1044"/>
      <c r="N49" s="1044"/>
      <c r="O49" s="1044"/>
      <c r="P49" s="1045"/>
      <c r="Q49" s="1051"/>
      <c r="R49" s="1052"/>
      <c r="S49" s="1052"/>
      <c r="T49" s="1052"/>
      <c r="U49" s="1052"/>
      <c r="V49" s="1052"/>
      <c r="W49" s="1052"/>
      <c r="X49" s="1052"/>
      <c r="Y49" s="1052"/>
      <c r="Z49" s="1052"/>
      <c r="AA49" s="1052"/>
      <c r="AB49" s="1052"/>
      <c r="AC49" s="1052"/>
      <c r="AD49" s="1052"/>
      <c r="AE49" s="1053"/>
      <c r="AF49" s="1048"/>
      <c r="AG49" s="1049"/>
      <c r="AH49" s="1049"/>
      <c r="AI49" s="1049"/>
      <c r="AJ49" s="1050"/>
      <c r="AK49" s="993"/>
      <c r="AL49" s="984"/>
      <c r="AM49" s="984"/>
      <c r="AN49" s="984"/>
      <c r="AO49" s="984"/>
      <c r="AP49" s="984"/>
      <c r="AQ49" s="984"/>
      <c r="AR49" s="984"/>
      <c r="AS49" s="984"/>
      <c r="AT49" s="984"/>
      <c r="AU49" s="984"/>
      <c r="AV49" s="984"/>
      <c r="AW49" s="984"/>
      <c r="AX49" s="984"/>
      <c r="AY49" s="984"/>
      <c r="AZ49" s="1054"/>
      <c r="BA49" s="1054"/>
      <c r="BB49" s="1054"/>
      <c r="BC49" s="1054"/>
      <c r="BD49" s="1054"/>
      <c r="BE49" s="985"/>
      <c r="BF49" s="985"/>
      <c r="BG49" s="985"/>
      <c r="BH49" s="985"/>
      <c r="BI49" s="986"/>
      <c r="BJ49" s="214"/>
      <c r="BK49" s="214"/>
      <c r="BL49" s="214"/>
      <c r="BM49" s="214"/>
      <c r="BN49" s="214"/>
      <c r="BO49" s="224"/>
      <c r="BP49" s="224"/>
      <c r="BQ49" s="221">
        <v>43</v>
      </c>
      <c r="BR49" s="222"/>
      <c r="BS49" s="1005"/>
      <c r="BT49" s="1006"/>
      <c r="BU49" s="1006"/>
      <c r="BV49" s="1006"/>
      <c r="BW49" s="1006"/>
      <c r="BX49" s="1006"/>
      <c r="BY49" s="1006"/>
      <c r="BZ49" s="1006"/>
      <c r="CA49" s="1006"/>
      <c r="CB49" s="1006"/>
      <c r="CC49" s="1006"/>
      <c r="CD49" s="1006"/>
      <c r="CE49" s="1006"/>
      <c r="CF49" s="1006"/>
      <c r="CG49" s="1027"/>
      <c r="CH49" s="1002"/>
      <c r="CI49" s="1003"/>
      <c r="CJ49" s="1003"/>
      <c r="CK49" s="1003"/>
      <c r="CL49" s="1004"/>
      <c r="CM49" s="1002"/>
      <c r="CN49" s="1003"/>
      <c r="CO49" s="1003"/>
      <c r="CP49" s="1003"/>
      <c r="CQ49" s="1004"/>
      <c r="CR49" s="1002"/>
      <c r="CS49" s="1003"/>
      <c r="CT49" s="1003"/>
      <c r="CU49" s="1003"/>
      <c r="CV49" s="1004"/>
      <c r="CW49" s="1002"/>
      <c r="CX49" s="1003"/>
      <c r="CY49" s="1003"/>
      <c r="CZ49" s="1003"/>
      <c r="DA49" s="1004"/>
      <c r="DB49" s="1002"/>
      <c r="DC49" s="1003"/>
      <c r="DD49" s="1003"/>
      <c r="DE49" s="1003"/>
      <c r="DF49" s="1004"/>
      <c r="DG49" s="1002"/>
      <c r="DH49" s="1003"/>
      <c r="DI49" s="1003"/>
      <c r="DJ49" s="1003"/>
      <c r="DK49" s="1004"/>
      <c r="DL49" s="1002"/>
      <c r="DM49" s="1003"/>
      <c r="DN49" s="1003"/>
      <c r="DO49" s="1003"/>
      <c r="DP49" s="1004"/>
      <c r="DQ49" s="1002"/>
      <c r="DR49" s="1003"/>
      <c r="DS49" s="1003"/>
      <c r="DT49" s="1003"/>
      <c r="DU49" s="1004"/>
      <c r="DV49" s="1005"/>
      <c r="DW49" s="1006"/>
      <c r="DX49" s="1006"/>
      <c r="DY49" s="1006"/>
      <c r="DZ49" s="1007"/>
      <c r="EA49" s="212"/>
    </row>
    <row r="50" spans="1:131" ht="26.25" customHeight="1" x14ac:dyDescent="0.2">
      <c r="A50" s="221">
        <v>23</v>
      </c>
      <c r="B50" s="1043"/>
      <c r="C50" s="1044"/>
      <c r="D50" s="1044"/>
      <c r="E50" s="1044"/>
      <c r="F50" s="1044"/>
      <c r="G50" s="1044"/>
      <c r="H50" s="1044"/>
      <c r="I50" s="1044"/>
      <c r="J50" s="1044"/>
      <c r="K50" s="1044"/>
      <c r="L50" s="1044"/>
      <c r="M50" s="1044"/>
      <c r="N50" s="1044"/>
      <c r="O50" s="1044"/>
      <c r="P50" s="1045"/>
      <c r="Q50" s="1046"/>
      <c r="R50" s="1038"/>
      <c r="S50" s="1038"/>
      <c r="T50" s="1038"/>
      <c r="U50" s="1038"/>
      <c r="V50" s="1038"/>
      <c r="W50" s="1038"/>
      <c r="X50" s="1038"/>
      <c r="Y50" s="1038"/>
      <c r="Z50" s="1038"/>
      <c r="AA50" s="1038"/>
      <c r="AB50" s="1038"/>
      <c r="AC50" s="1038"/>
      <c r="AD50" s="1038"/>
      <c r="AE50" s="1047"/>
      <c r="AF50" s="1048"/>
      <c r="AG50" s="1049"/>
      <c r="AH50" s="1049"/>
      <c r="AI50" s="1049"/>
      <c r="AJ50" s="1050"/>
      <c r="AK50" s="1037"/>
      <c r="AL50" s="1038"/>
      <c r="AM50" s="1038"/>
      <c r="AN50" s="1038"/>
      <c r="AO50" s="1038"/>
      <c r="AP50" s="1038"/>
      <c r="AQ50" s="1038"/>
      <c r="AR50" s="1038"/>
      <c r="AS50" s="1038"/>
      <c r="AT50" s="1038"/>
      <c r="AU50" s="1038"/>
      <c r="AV50" s="1038"/>
      <c r="AW50" s="1038"/>
      <c r="AX50" s="1038"/>
      <c r="AY50" s="1038"/>
      <c r="AZ50" s="1039"/>
      <c r="BA50" s="1039"/>
      <c r="BB50" s="1039"/>
      <c r="BC50" s="1039"/>
      <c r="BD50" s="1039"/>
      <c r="BE50" s="985"/>
      <c r="BF50" s="985"/>
      <c r="BG50" s="985"/>
      <c r="BH50" s="985"/>
      <c r="BI50" s="986"/>
      <c r="BJ50" s="214"/>
      <c r="BK50" s="214"/>
      <c r="BL50" s="214"/>
      <c r="BM50" s="214"/>
      <c r="BN50" s="214"/>
      <c r="BO50" s="224"/>
      <c r="BP50" s="224"/>
      <c r="BQ50" s="221">
        <v>44</v>
      </c>
      <c r="BR50" s="222"/>
      <c r="BS50" s="1005"/>
      <c r="BT50" s="1006"/>
      <c r="BU50" s="1006"/>
      <c r="BV50" s="1006"/>
      <c r="BW50" s="1006"/>
      <c r="BX50" s="1006"/>
      <c r="BY50" s="1006"/>
      <c r="BZ50" s="1006"/>
      <c r="CA50" s="1006"/>
      <c r="CB50" s="1006"/>
      <c r="CC50" s="1006"/>
      <c r="CD50" s="1006"/>
      <c r="CE50" s="1006"/>
      <c r="CF50" s="1006"/>
      <c r="CG50" s="1027"/>
      <c r="CH50" s="1002"/>
      <c r="CI50" s="1003"/>
      <c r="CJ50" s="1003"/>
      <c r="CK50" s="1003"/>
      <c r="CL50" s="1004"/>
      <c r="CM50" s="1002"/>
      <c r="CN50" s="1003"/>
      <c r="CO50" s="1003"/>
      <c r="CP50" s="1003"/>
      <c r="CQ50" s="1004"/>
      <c r="CR50" s="1002"/>
      <c r="CS50" s="1003"/>
      <c r="CT50" s="1003"/>
      <c r="CU50" s="1003"/>
      <c r="CV50" s="1004"/>
      <c r="CW50" s="1002"/>
      <c r="CX50" s="1003"/>
      <c r="CY50" s="1003"/>
      <c r="CZ50" s="1003"/>
      <c r="DA50" s="1004"/>
      <c r="DB50" s="1002"/>
      <c r="DC50" s="1003"/>
      <c r="DD50" s="1003"/>
      <c r="DE50" s="1003"/>
      <c r="DF50" s="1004"/>
      <c r="DG50" s="1002"/>
      <c r="DH50" s="1003"/>
      <c r="DI50" s="1003"/>
      <c r="DJ50" s="1003"/>
      <c r="DK50" s="1004"/>
      <c r="DL50" s="1002"/>
      <c r="DM50" s="1003"/>
      <c r="DN50" s="1003"/>
      <c r="DO50" s="1003"/>
      <c r="DP50" s="1004"/>
      <c r="DQ50" s="1002"/>
      <c r="DR50" s="1003"/>
      <c r="DS50" s="1003"/>
      <c r="DT50" s="1003"/>
      <c r="DU50" s="1004"/>
      <c r="DV50" s="1005"/>
      <c r="DW50" s="1006"/>
      <c r="DX50" s="1006"/>
      <c r="DY50" s="1006"/>
      <c r="DZ50" s="1007"/>
      <c r="EA50" s="212"/>
    </row>
    <row r="51" spans="1:131" ht="26.25" customHeight="1" x14ac:dyDescent="0.2">
      <c r="A51" s="221">
        <v>24</v>
      </c>
      <c r="B51" s="1043"/>
      <c r="C51" s="1044"/>
      <c r="D51" s="1044"/>
      <c r="E51" s="1044"/>
      <c r="F51" s="1044"/>
      <c r="G51" s="1044"/>
      <c r="H51" s="1044"/>
      <c r="I51" s="1044"/>
      <c r="J51" s="1044"/>
      <c r="K51" s="1044"/>
      <c r="L51" s="1044"/>
      <c r="M51" s="1044"/>
      <c r="N51" s="1044"/>
      <c r="O51" s="1044"/>
      <c r="P51" s="1045"/>
      <c r="Q51" s="1046"/>
      <c r="R51" s="1038"/>
      <c r="S51" s="1038"/>
      <c r="T51" s="1038"/>
      <c r="U51" s="1038"/>
      <c r="V51" s="1038"/>
      <c r="W51" s="1038"/>
      <c r="X51" s="1038"/>
      <c r="Y51" s="1038"/>
      <c r="Z51" s="1038"/>
      <c r="AA51" s="1038"/>
      <c r="AB51" s="1038"/>
      <c r="AC51" s="1038"/>
      <c r="AD51" s="1038"/>
      <c r="AE51" s="1047"/>
      <c r="AF51" s="1048"/>
      <c r="AG51" s="1049"/>
      <c r="AH51" s="1049"/>
      <c r="AI51" s="1049"/>
      <c r="AJ51" s="1050"/>
      <c r="AK51" s="1037"/>
      <c r="AL51" s="1038"/>
      <c r="AM51" s="1038"/>
      <c r="AN51" s="1038"/>
      <c r="AO51" s="1038"/>
      <c r="AP51" s="1038"/>
      <c r="AQ51" s="1038"/>
      <c r="AR51" s="1038"/>
      <c r="AS51" s="1038"/>
      <c r="AT51" s="1038"/>
      <c r="AU51" s="1038"/>
      <c r="AV51" s="1038"/>
      <c r="AW51" s="1038"/>
      <c r="AX51" s="1038"/>
      <c r="AY51" s="1038"/>
      <c r="AZ51" s="1039"/>
      <c r="BA51" s="1039"/>
      <c r="BB51" s="1039"/>
      <c r="BC51" s="1039"/>
      <c r="BD51" s="1039"/>
      <c r="BE51" s="985"/>
      <c r="BF51" s="985"/>
      <c r="BG51" s="985"/>
      <c r="BH51" s="985"/>
      <c r="BI51" s="986"/>
      <c r="BJ51" s="214"/>
      <c r="BK51" s="214"/>
      <c r="BL51" s="214"/>
      <c r="BM51" s="214"/>
      <c r="BN51" s="214"/>
      <c r="BO51" s="224"/>
      <c r="BP51" s="224"/>
      <c r="BQ51" s="221">
        <v>45</v>
      </c>
      <c r="BR51" s="222"/>
      <c r="BS51" s="1005"/>
      <c r="BT51" s="1006"/>
      <c r="BU51" s="1006"/>
      <c r="BV51" s="1006"/>
      <c r="BW51" s="1006"/>
      <c r="BX51" s="1006"/>
      <c r="BY51" s="1006"/>
      <c r="BZ51" s="1006"/>
      <c r="CA51" s="1006"/>
      <c r="CB51" s="1006"/>
      <c r="CC51" s="1006"/>
      <c r="CD51" s="1006"/>
      <c r="CE51" s="1006"/>
      <c r="CF51" s="1006"/>
      <c r="CG51" s="1027"/>
      <c r="CH51" s="1002"/>
      <c r="CI51" s="1003"/>
      <c r="CJ51" s="1003"/>
      <c r="CK51" s="1003"/>
      <c r="CL51" s="1004"/>
      <c r="CM51" s="1002"/>
      <c r="CN51" s="1003"/>
      <c r="CO51" s="1003"/>
      <c r="CP51" s="1003"/>
      <c r="CQ51" s="1004"/>
      <c r="CR51" s="1002"/>
      <c r="CS51" s="1003"/>
      <c r="CT51" s="1003"/>
      <c r="CU51" s="1003"/>
      <c r="CV51" s="1004"/>
      <c r="CW51" s="1002"/>
      <c r="CX51" s="1003"/>
      <c r="CY51" s="1003"/>
      <c r="CZ51" s="1003"/>
      <c r="DA51" s="1004"/>
      <c r="DB51" s="1002"/>
      <c r="DC51" s="1003"/>
      <c r="DD51" s="1003"/>
      <c r="DE51" s="1003"/>
      <c r="DF51" s="1004"/>
      <c r="DG51" s="1002"/>
      <c r="DH51" s="1003"/>
      <c r="DI51" s="1003"/>
      <c r="DJ51" s="1003"/>
      <c r="DK51" s="1004"/>
      <c r="DL51" s="1002"/>
      <c r="DM51" s="1003"/>
      <c r="DN51" s="1003"/>
      <c r="DO51" s="1003"/>
      <c r="DP51" s="1004"/>
      <c r="DQ51" s="1002"/>
      <c r="DR51" s="1003"/>
      <c r="DS51" s="1003"/>
      <c r="DT51" s="1003"/>
      <c r="DU51" s="1004"/>
      <c r="DV51" s="1005"/>
      <c r="DW51" s="1006"/>
      <c r="DX51" s="1006"/>
      <c r="DY51" s="1006"/>
      <c r="DZ51" s="1007"/>
      <c r="EA51" s="212"/>
    </row>
    <row r="52" spans="1:131" ht="26.25" customHeight="1" x14ac:dyDescent="0.2">
      <c r="A52" s="221">
        <v>25</v>
      </c>
      <c r="B52" s="1043"/>
      <c r="C52" s="1044"/>
      <c r="D52" s="1044"/>
      <c r="E52" s="1044"/>
      <c r="F52" s="1044"/>
      <c r="G52" s="1044"/>
      <c r="H52" s="1044"/>
      <c r="I52" s="1044"/>
      <c r="J52" s="1044"/>
      <c r="K52" s="1044"/>
      <c r="L52" s="1044"/>
      <c r="M52" s="1044"/>
      <c r="N52" s="1044"/>
      <c r="O52" s="1044"/>
      <c r="P52" s="1045"/>
      <c r="Q52" s="1046"/>
      <c r="R52" s="1038"/>
      <c r="S52" s="1038"/>
      <c r="T52" s="1038"/>
      <c r="U52" s="1038"/>
      <c r="V52" s="1038"/>
      <c r="W52" s="1038"/>
      <c r="X52" s="1038"/>
      <c r="Y52" s="1038"/>
      <c r="Z52" s="1038"/>
      <c r="AA52" s="1038"/>
      <c r="AB52" s="1038"/>
      <c r="AC52" s="1038"/>
      <c r="AD52" s="1038"/>
      <c r="AE52" s="1047"/>
      <c r="AF52" s="1048"/>
      <c r="AG52" s="1049"/>
      <c r="AH52" s="1049"/>
      <c r="AI52" s="1049"/>
      <c r="AJ52" s="1050"/>
      <c r="AK52" s="1037"/>
      <c r="AL52" s="1038"/>
      <c r="AM52" s="1038"/>
      <c r="AN52" s="1038"/>
      <c r="AO52" s="1038"/>
      <c r="AP52" s="1038"/>
      <c r="AQ52" s="1038"/>
      <c r="AR52" s="1038"/>
      <c r="AS52" s="1038"/>
      <c r="AT52" s="1038"/>
      <c r="AU52" s="1038"/>
      <c r="AV52" s="1038"/>
      <c r="AW52" s="1038"/>
      <c r="AX52" s="1038"/>
      <c r="AY52" s="1038"/>
      <c r="AZ52" s="1039"/>
      <c r="BA52" s="1039"/>
      <c r="BB52" s="1039"/>
      <c r="BC52" s="1039"/>
      <c r="BD52" s="1039"/>
      <c r="BE52" s="985"/>
      <c r="BF52" s="985"/>
      <c r="BG52" s="985"/>
      <c r="BH52" s="985"/>
      <c r="BI52" s="986"/>
      <c r="BJ52" s="214"/>
      <c r="BK52" s="214"/>
      <c r="BL52" s="214"/>
      <c r="BM52" s="214"/>
      <c r="BN52" s="214"/>
      <c r="BO52" s="224"/>
      <c r="BP52" s="224"/>
      <c r="BQ52" s="221">
        <v>46</v>
      </c>
      <c r="BR52" s="222"/>
      <c r="BS52" s="1005"/>
      <c r="BT52" s="1006"/>
      <c r="BU52" s="1006"/>
      <c r="BV52" s="1006"/>
      <c r="BW52" s="1006"/>
      <c r="BX52" s="1006"/>
      <c r="BY52" s="1006"/>
      <c r="BZ52" s="1006"/>
      <c r="CA52" s="1006"/>
      <c r="CB52" s="1006"/>
      <c r="CC52" s="1006"/>
      <c r="CD52" s="1006"/>
      <c r="CE52" s="1006"/>
      <c r="CF52" s="1006"/>
      <c r="CG52" s="1027"/>
      <c r="CH52" s="1002"/>
      <c r="CI52" s="1003"/>
      <c r="CJ52" s="1003"/>
      <c r="CK52" s="1003"/>
      <c r="CL52" s="1004"/>
      <c r="CM52" s="1002"/>
      <c r="CN52" s="1003"/>
      <c r="CO52" s="1003"/>
      <c r="CP52" s="1003"/>
      <c r="CQ52" s="1004"/>
      <c r="CR52" s="1002"/>
      <c r="CS52" s="1003"/>
      <c r="CT52" s="1003"/>
      <c r="CU52" s="1003"/>
      <c r="CV52" s="1004"/>
      <c r="CW52" s="1002"/>
      <c r="CX52" s="1003"/>
      <c r="CY52" s="1003"/>
      <c r="CZ52" s="1003"/>
      <c r="DA52" s="1004"/>
      <c r="DB52" s="1002"/>
      <c r="DC52" s="1003"/>
      <c r="DD52" s="1003"/>
      <c r="DE52" s="1003"/>
      <c r="DF52" s="1004"/>
      <c r="DG52" s="1002"/>
      <c r="DH52" s="1003"/>
      <c r="DI52" s="1003"/>
      <c r="DJ52" s="1003"/>
      <c r="DK52" s="1004"/>
      <c r="DL52" s="1002"/>
      <c r="DM52" s="1003"/>
      <c r="DN52" s="1003"/>
      <c r="DO52" s="1003"/>
      <c r="DP52" s="1004"/>
      <c r="DQ52" s="1002"/>
      <c r="DR52" s="1003"/>
      <c r="DS52" s="1003"/>
      <c r="DT52" s="1003"/>
      <c r="DU52" s="1004"/>
      <c r="DV52" s="1005"/>
      <c r="DW52" s="1006"/>
      <c r="DX52" s="1006"/>
      <c r="DY52" s="1006"/>
      <c r="DZ52" s="1007"/>
      <c r="EA52" s="212"/>
    </row>
    <row r="53" spans="1:131" ht="26.25" customHeight="1" x14ac:dyDescent="0.2">
      <c r="A53" s="221">
        <v>26</v>
      </c>
      <c r="B53" s="1043"/>
      <c r="C53" s="1044"/>
      <c r="D53" s="1044"/>
      <c r="E53" s="1044"/>
      <c r="F53" s="1044"/>
      <c r="G53" s="1044"/>
      <c r="H53" s="1044"/>
      <c r="I53" s="1044"/>
      <c r="J53" s="1044"/>
      <c r="K53" s="1044"/>
      <c r="L53" s="1044"/>
      <c r="M53" s="1044"/>
      <c r="N53" s="1044"/>
      <c r="O53" s="1044"/>
      <c r="P53" s="1045"/>
      <c r="Q53" s="1046"/>
      <c r="R53" s="1038"/>
      <c r="S53" s="1038"/>
      <c r="T53" s="1038"/>
      <c r="U53" s="1038"/>
      <c r="V53" s="1038"/>
      <c r="W53" s="1038"/>
      <c r="X53" s="1038"/>
      <c r="Y53" s="1038"/>
      <c r="Z53" s="1038"/>
      <c r="AA53" s="1038"/>
      <c r="AB53" s="1038"/>
      <c r="AC53" s="1038"/>
      <c r="AD53" s="1038"/>
      <c r="AE53" s="1047"/>
      <c r="AF53" s="1048"/>
      <c r="AG53" s="1049"/>
      <c r="AH53" s="1049"/>
      <c r="AI53" s="1049"/>
      <c r="AJ53" s="1050"/>
      <c r="AK53" s="1037"/>
      <c r="AL53" s="1038"/>
      <c r="AM53" s="1038"/>
      <c r="AN53" s="1038"/>
      <c r="AO53" s="1038"/>
      <c r="AP53" s="1038"/>
      <c r="AQ53" s="1038"/>
      <c r="AR53" s="1038"/>
      <c r="AS53" s="1038"/>
      <c r="AT53" s="1038"/>
      <c r="AU53" s="1038"/>
      <c r="AV53" s="1038"/>
      <c r="AW53" s="1038"/>
      <c r="AX53" s="1038"/>
      <c r="AY53" s="1038"/>
      <c r="AZ53" s="1039"/>
      <c r="BA53" s="1039"/>
      <c r="BB53" s="1039"/>
      <c r="BC53" s="1039"/>
      <c r="BD53" s="1039"/>
      <c r="BE53" s="985"/>
      <c r="BF53" s="985"/>
      <c r="BG53" s="985"/>
      <c r="BH53" s="985"/>
      <c r="BI53" s="986"/>
      <c r="BJ53" s="214"/>
      <c r="BK53" s="214"/>
      <c r="BL53" s="214"/>
      <c r="BM53" s="214"/>
      <c r="BN53" s="214"/>
      <c r="BO53" s="224"/>
      <c r="BP53" s="224"/>
      <c r="BQ53" s="221">
        <v>47</v>
      </c>
      <c r="BR53" s="222"/>
      <c r="BS53" s="1005"/>
      <c r="BT53" s="1006"/>
      <c r="BU53" s="1006"/>
      <c r="BV53" s="1006"/>
      <c r="BW53" s="1006"/>
      <c r="BX53" s="1006"/>
      <c r="BY53" s="1006"/>
      <c r="BZ53" s="1006"/>
      <c r="CA53" s="1006"/>
      <c r="CB53" s="1006"/>
      <c r="CC53" s="1006"/>
      <c r="CD53" s="1006"/>
      <c r="CE53" s="1006"/>
      <c r="CF53" s="1006"/>
      <c r="CG53" s="1027"/>
      <c r="CH53" s="1002"/>
      <c r="CI53" s="1003"/>
      <c r="CJ53" s="1003"/>
      <c r="CK53" s="1003"/>
      <c r="CL53" s="1004"/>
      <c r="CM53" s="1002"/>
      <c r="CN53" s="1003"/>
      <c r="CO53" s="1003"/>
      <c r="CP53" s="1003"/>
      <c r="CQ53" s="1004"/>
      <c r="CR53" s="1002"/>
      <c r="CS53" s="1003"/>
      <c r="CT53" s="1003"/>
      <c r="CU53" s="1003"/>
      <c r="CV53" s="1004"/>
      <c r="CW53" s="1002"/>
      <c r="CX53" s="1003"/>
      <c r="CY53" s="1003"/>
      <c r="CZ53" s="1003"/>
      <c r="DA53" s="1004"/>
      <c r="DB53" s="1002"/>
      <c r="DC53" s="1003"/>
      <c r="DD53" s="1003"/>
      <c r="DE53" s="1003"/>
      <c r="DF53" s="1004"/>
      <c r="DG53" s="1002"/>
      <c r="DH53" s="1003"/>
      <c r="DI53" s="1003"/>
      <c r="DJ53" s="1003"/>
      <c r="DK53" s="1004"/>
      <c r="DL53" s="1002"/>
      <c r="DM53" s="1003"/>
      <c r="DN53" s="1003"/>
      <c r="DO53" s="1003"/>
      <c r="DP53" s="1004"/>
      <c r="DQ53" s="1002"/>
      <c r="DR53" s="1003"/>
      <c r="DS53" s="1003"/>
      <c r="DT53" s="1003"/>
      <c r="DU53" s="1004"/>
      <c r="DV53" s="1005"/>
      <c r="DW53" s="1006"/>
      <c r="DX53" s="1006"/>
      <c r="DY53" s="1006"/>
      <c r="DZ53" s="1007"/>
      <c r="EA53" s="212"/>
    </row>
    <row r="54" spans="1:131" ht="26.25" customHeight="1" x14ac:dyDescent="0.2">
      <c r="A54" s="221">
        <v>27</v>
      </c>
      <c r="B54" s="1043"/>
      <c r="C54" s="1044"/>
      <c r="D54" s="1044"/>
      <c r="E54" s="1044"/>
      <c r="F54" s="1044"/>
      <c r="G54" s="1044"/>
      <c r="H54" s="1044"/>
      <c r="I54" s="1044"/>
      <c r="J54" s="1044"/>
      <c r="K54" s="1044"/>
      <c r="L54" s="1044"/>
      <c r="M54" s="1044"/>
      <c r="N54" s="1044"/>
      <c r="O54" s="1044"/>
      <c r="P54" s="1045"/>
      <c r="Q54" s="1046"/>
      <c r="R54" s="1038"/>
      <c r="S54" s="1038"/>
      <c r="T54" s="1038"/>
      <c r="U54" s="1038"/>
      <c r="V54" s="1038"/>
      <c r="W54" s="1038"/>
      <c r="X54" s="1038"/>
      <c r="Y54" s="1038"/>
      <c r="Z54" s="1038"/>
      <c r="AA54" s="1038"/>
      <c r="AB54" s="1038"/>
      <c r="AC54" s="1038"/>
      <c r="AD54" s="1038"/>
      <c r="AE54" s="1047"/>
      <c r="AF54" s="1048"/>
      <c r="AG54" s="1049"/>
      <c r="AH54" s="1049"/>
      <c r="AI54" s="1049"/>
      <c r="AJ54" s="1050"/>
      <c r="AK54" s="1037"/>
      <c r="AL54" s="1038"/>
      <c r="AM54" s="1038"/>
      <c r="AN54" s="1038"/>
      <c r="AO54" s="1038"/>
      <c r="AP54" s="1038"/>
      <c r="AQ54" s="1038"/>
      <c r="AR54" s="1038"/>
      <c r="AS54" s="1038"/>
      <c r="AT54" s="1038"/>
      <c r="AU54" s="1038"/>
      <c r="AV54" s="1038"/>
      <c r="AW54" s="1038"/>
      <c r="AX54" s="1038"/>
      <c r="AY54" s="1038"/>
      <c r="AZ54" s="1039"/>
      <c r="BA54" s="1039"/>
      <c r="BB54" s="1039"/>
      <c r="BC54" s="1039"/>
      <c r="BD54" s="1039"/>
      <c r="BE54" s="985"/>
      <c r="BF54" s="985"/>
      <c r="BG54" s="985"/>
      <c r="BH54" s="985"/>
      <c r="BI54" s="986"/>
      <c r="BJ54" s="214"/>
      <c r="BK54" s="214"/>
      <c r="BL54" s="214"/>
      <c r="BM54" s="214"/>
      <c r="BN54" s="214"/>
      <c r="BO54" s="224"/>
      <c r="BP54" s="224"/>
      <c r="BQ54" s="221">
        <v>48</v>
      </c>
      <c r="BR54" s="222"/>
      <c r="BS54" s="1005"/>
      <c r="BT54" s="1006"/>
      <c r="BU54" s="1006"/>
      <c r="BV54" s="1006"/>
      <c r="BW54" s="1006"/>
      <c r="BX54" s="1006"/>
      <c r="BY54" s="1006"/>
      <c r="BZ54" s="1006"/>
      <c r="CA54" s="1006"/>
      <c r="CB54" s="1006"/>
      <c r="CC54" s="1006"/>
      <c r="CD54" s="1006"/>
      <c r="CE54" s="1006"/>
      <c r="CF54" s="1006"/>
      <c r="CG54" s="1027"/>
      <c r="CH54" s="1002"/>
      <c r="CI54" s="1003"/>
      <c r="CJ54" s="1003"/>
      <c r="CK54" s="1003"/>
      <c r="CL54" s="1004"/>
      <c r="CM54" s="1002"/>
      <c r="CN54" s="1003"/>
      <c r="CO54" s="1003"/>
      <c r="CP54" s="1003"/>
      <c r="CQ54" s="1004"/>
      <c r="CR54" s="1002"/>
      <c r="CS54" s="1003"/>
      <c r="CT54" s="1003"/>
      <c r="CU54" s="1003"/>
      <c r="CV54" s="1004"/>
      <c r="CW54" s="1002"/>
      <c r="CX54" s="1003"/>
      <c r="CY54" s="1003"/>
      <c r="CZ54" s="1003"/>
      <c r="DA54" s="1004"/>
      <c r="DB54" s="1002"/>
      <c r="DC54" s="1003"/>
      <c r="DD54" s="1003"/>
      <c r="DE54" s="1003"/>
      <c r="DF54" s="1004"/>
      <c r="DG54" s="1002"/>
      <c r="DH54" s="1003"/>
      <c r="DI54" s="1003"/>
      <c r="DJ54" s="1003"/>
      <c r="DK54" s="1004"/>
      <c r="DL54" s="1002"/>
      <c r="DM54" s="1003"/>
      <c r="DN54" s="1003"/>
      <c r="DO54" s="1003"/>
      <c r="DP54" s="1004"/>
      <c r="DQ54" s="1002"/>
      <c r="DR54" s="1003"/>
      <c r="DS54" s="1003"/>
      <c r="DT54" s="1003"/>
      <c r="DU54" s="1004"/>
      <c r="DV54" s="1005"/>
      <c r="DW54" s="1006"/>
      <c r="DX54" s="1006"/>
      <c r="DY54" s="1006"/>
      <c r="DZ54" s="1007"/>
      <c r="EA54" s="212"/>
    </row>
    <row r="55" spans="1:131" ht="26.25" customHeight="1" x14ac:dyDescent="0.2">
      <c r="A55" s="221">
        <v>28</v>
      </c>
      <c r="B55" s="1043"/>
      <c r="C55" s="1044"/>
      <c r="D55" s="1044"/>
      <c r="E55" s="1044"/>
      <c r="F55" s="1044"/>
      <c r="G55" s="1044"/>
      <c r="H55" s="1044"/>
      <c r="I55" s="1044"/>
      <c r="J55" s="1044"/>
      <c r="K55" s="1044"/>
      <c r="L55" s="1044"/>
      <c r="M55" s="1044"/>
      <c r="N55" s="1044"/>
      <c r="O55" s="1044"/>
      <c r="P55" s="1045"/>
      <c r="Q55" s="1046"/>
      <c r="R55" s="1038"/>
      <c r="S55" s="1038"/>
      <c r="T55" s="1038"/>
      <c r="U55" s="1038"/>
      <c r="V55" s="1038"/>
      <c r="W55" s="1038"/>
      <c r="X55" s="1038"/>
      <c r="Y55" s="1038"/>
      <c r="Z55" s="1038"/>
      <c r="AA55" s="1038"/>
      <c r="AB55" s="1038"/>
      <c r="AC55" s="1038"/>
      <c r="AD55" s="1038"/>
      <c r="AE55" s="1047"/>
      <c r="AF55" s="1048"/>
      <c r="AG55" s="1049"/>
      <c r="AH55" s="1049"/>
      <c r="AI55" s="1049"/>
      <c r="AJ55" s="1050"/>
      <c r="AK55" s="1037"/>
      <c r="AL55" s="1038"/>
      <c r="AM55" s="1038"/>
      <c r="AN55" s="1038"/>
      <c r="AO55" s="1038"/>
      <c r="AP55" s="1038"/>
      <c r="AQ55" s="1038"/>
      <c r="AR55" s="1038"/>
      <c r="AS55" s="1038"/>
      <c r="AT55" s="1038"/>
      <c r="AU55" s="1038"/>
      <c r="AV55" s="1038"/>
      <c r="AW55" s="1038"/>
      <c r="AX55" s="1038"/>
      <c r="AY55" s="1038"/>
      <c r="AZ55" s="1039"/>
      <c r="BA55" s="1039"/>
      <c r="BB55" s="1039"/>
      <c r="BC55" s="1039"/>
      <c r="BD55" s="1039"/>
      <c r="BE55" s="985"/>
      <c r="BF55" s="985"/>
      <c r="BG55" s="985"/>
      <c r="BH55" s="985"/>
      <c r="BI55" s="986"/>
      <c r="BJ55" s="214"/>
      <c r="BK55" s="214"/>
      <c r="BL55" s="214"/>
      <c r="BM55" s="214"/>
      <c r="BN55" s="214"/>
      <c r="BO55" s="224"/>
      <c r="BP55" s="224"/>
      <c r="BQ55" s="221">
        <v>49</v>
      </c>
      <c r="BR55" s="222"/>
      <c r="BS55" s="1005"/>
      <c r="BT55" s="1006"/>
      <c r="BU55" s="1006"/>
      <c r="BV55" s="1006"/>
      <c r="BW55" s="1006"/>
      <c r="BX55" s="1006"/>
      <c r="BY55" s="1006"/>
      <c r="BZ55" s="1006"/>
      <c r="CA55" s="1006"/>
      <c r="CB55" s="1006"/>
      <c r="CC55" s="1006"/>
      <c r="CD55" s="1006"/>
      <c r="CE55" s="1006"/>
      <c r="CF55" s="1006"/>
      <c r="CG55" s="1027"/>
      <c r="CH55" s="1002"/>
      <c r="CI55" s="1003"/>
      <c r="CJ55" s="1003"/>
      <c r="CK55" s="1003"/>
      <c r="CL55" s="1004"/>
      <c r="CM55" s="1002"/>
      <c r="CN55" s="1003"/>
      <c r="CO55" s="1003"/>
      <c r="CP55" s="1003"/>
      <c r="CQ55" s="1004"/>
      <c r="CR55" s="1002"/>
      <c r="CS55" s="1003"/>
      <c r="CT55" s="1003"/>
      <c r="CU55" s="1003"/>
      <c r="CV55" s="1004"/>
      <c r="CW55" s="1002"/>
      <c r="CX55" s="1003"/>
      <c r="CY55" s="1003"/>
      <c r="CZ55" s="1003"/>
      <c r="DA55" s="1004"/>
      <c r="DB55" s="1002"/>
      <c r="DC55" s="1003"/>
      <c r="DD55" s="1003"/>
      <c r="DE55" s="1003"/>
      <c r="DF55" s="1004"/>
      <c r="DG55" s="1002"/>
      <c r="DH55" s="1003"/>
      <c r="DI55" s="1003"/>
      <c r="DJ55" s="1003"/>
      <c r="DK55" s="1004"/>
      <c r="DL55" s="1002"/>
      <c r="DM55" s="1003"/>
      <c r="DN55" s="1003"/>
      <c r="DO55" s="1003"/>
      <c r="DP55" s="1004"/>
      <c r="DQ55" s="1002"/>
      <c r="DR55" s="1003"/>
      <c r="DS55" s="1003"/>
      <c r="DT55" s="1003"/>
      <c r="DU55" s="1004"/>
      <c r="DV55" s="1005"/>
      <c r="DW55" s="1006"/>
      <c r="DX55" s="1006"/>
      <c r="DY55" s="1006"/>
      <c r="DZ55" s="1007"/>
      <c r="EA55" s="212"/>
    </row>
    <row r="56" spans="1:131" ht="26.25" customHeight="1" x14ac:dyDescent="0.2">
      <c r="A56" s="221">
        <v>29</v>
      </c>
      <c r="B56" s="1043"/>
      <c r="C56" s="1044"/>
      <c r="D56" s="1044"/>
      <c r="E56" s="1044"/>
      <c r="F56" s="1044"/>
      <c r="G56" s="1044"/>
      <c r="H56" s="1044"/>
      <c r="I56" s="1044"/>
      <c r="J56" s="1044"/>
      <c r="K56" s="1044"/>
      <c r="L56" s="1044"/>
      <c r="M56" s="1044"/>
      <c r="N56" s="1044"/>
      <c r="O56" s="1044"/>
      <c r="P56" s="1045"/>
      <c r="Q56" s="1046"/>
      <c r="R56" s="1038"/>
      <c r="S56" s="1038"/>
      <c r="T56" s="1038"/>
      <c r="U56" s="1038"/>
      <c r="V56" s="1038"/>
      <c r="W56" s="1038"/>
      <c r="X56" s="1038"/>
      <c r="Y56" s="1038"/>
      <c r="Z56" s="1038"/>
      <c r="AA56" s="1038"/>
      <c r="AB56" s="1038"/>
      <c r="AC56" s="1038"/>
      <c r="AD56" s="1038"/>
      <c r="AE56" s="1047"/>
      <c r="AF56" s="1048"/>
      <c r="AG56" s="1049"/>
      <c r="AH56" s="1049"/>
      <c r="AI56" s="1049"/>
      <c r="AJ56" s="1050"/>
      <c r="AK56" s="1037"/>
      <c r="AL56" s="1038"/>
      <c r="AM56" s="1038"/>
      <c r="AN56" s="1038"/>
      <c r="AO56" s="1038"/>
      <c r="AP56" s="1038"/>
      <c r="AQ56" s="1038"/>
      <c r="AR56" s="1038"/>
      <c r="AS56" s="1038"/>
      <c r="AT56" s="1038"/>
      <c r="AU56" s="1038"/>
      <c r="AV56" s="1038"/>
      <c r="AW56" s="1038"/>
      <c r="AX56" s="1038"/>
      <c r="AY56" s="1038"/>
      <c r="AZ56" s="1039"/>
      <c r="BA56" s="1039"/>
      <c r="BB56" s="1039"/>
      <c r="BC56" s="1039"/>
      <c r="BD56" s="1039"/>
      <c r="BE56" s="985"/>
      <c r="BF56" s="985"/>
      <c r="BG56" s="985"/>
      <c r="BH56" s="985"/>
      <c r="BI56" s="986"/>
      <c r="BJ56" s="214"/>
      <c r="BK56" s="214"/>
      <c r="BL56" s="214"/>
      <c r="BM56" s="214"/>
      <c r="BN56" s="214"/>
      <c r="BO56" s="224"/>
      <c r="BP56" s="224"/>
      <c r="BQ56" s="221">
        <v>50</v>
      </c>
      <c r="BR56" s="222"/>
      <c r="BS56" s="1005"/>
      <c r="BT56" s="1006"/>
      <c r="BU56" s="1006"/>
      <c r="BV56" s="1006"/>
      <c r="BW56" s="1006"/>
      <c r="BX56" s="1006"/>
      <c r="BY56" s="1006"/>
      <c r="BZ56" s="1006"/>
      <c r="CA56" s="1006"/>
      <c r="CB56" s="1006"/>
      <c r="CC56" s="1006"/>
      <c r="CD56" s="1006"/>
      <c r="CE56" s="1006"/>
      <c r="CF56" s="1006"/>
      <c r="CG56" s="1027"/>
      <c r="CH56" s="1002"/>
      <c r="CI56" s="1003"/>
      <c r="CJ56" s="1003"/>
      <c r="CK56" s="1003"/>
      <c r="CL56" s="1004"/>
      <c r="CM56" s="1002"/>
      <c r="CN56" s="1003"/>
      <c r="CO56" s="1003"/>
      <c r="CP56" s="1003"/>
      <c r="CQ56" s="1004"/>
      <c r="CR56" s="1002"/>
      <c r="CS56" s="1003"/>
      <c r="CT56" s="1003"/>
      <c r="CU56" s="1003"/>
      <c r="CV56" s="1004"/>
      <c r="CW56" s="1002"/>
      <c r="CX56" s="1003"/>
      <c r="CY56" s="1003"/>
      <c r="CZ56" s="1003"/>
      <c r="DA56" s="1004"/>
      <c r="DB56" s="1002"/>
      <c r="DC56" s="1003"/>
      <c r="DD56" s="1003"/>
      <c r="DE56" s="1003"/>
      <c r="DF56" s="1004"/>
      <c r="DG56" s="1002"/>
      <c r="DH56" s="1003"/>
      <c r="DI56" s="1003"/>
      <c r="DJ56" s="1003"/>
      <c r="DK56" s="1004"/>
      <c r="DL56" s="1002"/>
      <c r="DM56" s="1003"/>
      <c r="DN56" s="1003"/>
      <c r="DO56" s="1003"/>
      <c r="DP56" s="1004"/>
      <c r="DQ56" s="1002"/>
      <c r="DR56" s="1003"/>
      <c r="DS56" s="1003"/>
      <c r="DT56" s="1003"/>
      <c r="DU56" s="1004"/>
      <c r="DV56" s="1005"/>
      <c r="DW56" s="1006"/>
      <c r="DX56" s="1006"/>
      <c r="DY56" s="1006"/>
      <c r="DZ56" s="1007"/>
      <c r="EA56" s="212"/>
    </row>
    <row r="57" spans="1:131" ht="26.25" customHeight="1" x14ac:dyDescent="0.2">
      <c r="A57" s="221">
        <v>30</v>
      </c>
      <c r="B57" s="1043"/>
      <c r="C57" s="1044"/>
      <c r="D57" s="1044"/>
      <c r="E57" s="1044"/>
      <c r="F57" s="1044"/>
      <c r="G57" s="1044"/>
      <c r="H57" s="1044"/>
      <c r="I57" s="1044"/>
      <c r="J57" s="1044"/>
      <c r="K57" s="1044"/>
      <c r="L57" s="1044"/>
      <c r="M57" s="1044"/>
      <c r="N57" s="1044"/>
      <c r="O57" s="1044"/>
      <c r="P57" s="1045"/>
      <c r="Q57" s="1046"/>
      <c r="R57" s="1038"/>
      <c r="S57" s="1038"/>
      <c r="T57" s="1038"/>
      <c r="U57" s="1038"/>
      <c r="V57" s="1038"/>
      <c r="W57" s="1038"/>
      <c r="X57" s="1038"/>
      <c r="Y57" s="1038"/>
      <c r="Z57" s="1038"/>
      <c r="AA57" s="1038"/>
      <c r="AB57" s="1038"/>
      <c r="AC57" s="1038"/>
      <c r="AD57" s="1038"/>
      <c r="AE57" s="1047"/>
      <c r="AF57" s="1048"/>
      <c r="AG57" s="1049"/>
      <c r="AH57" s="1049"/>
      <c r="AI57" s="1049"/>
      <c r="AJ57" s="1050"/>
      <c r="AK57" s="1037"/>
      <c r="AL57" s="1038"/>
      <c r="AM57" s="1038"/>
      <c r="AN57" s="1038"/>
      <c r="AO57" s="1038"/>
      <c r="AP57" s="1038"/>
      <c r="AQ57" s="1038"/>
      <c r="AR57" s="1038"/>
      <c r="AS57" s="1038"/>
      <c r="AT57" s="1038"/>
      <c r="AU57" s="1038"/>
      <c r="AV57" s="1038"/>
      <c r="AW57" s="1038"/>
      <c r="AX57" s="1038"/>
      <c r="AY57" s="1038"/>
      <c r="AZ57" s="1039"/>
      <c r="BA57" s="1039"/>
      <c r="BB57" s="1039"/>
      <c r="BC57" s="1039"/>
      <c r="BD57" s="1039"/>
      <c r="BE57" s="985"/>
      <c r="BF57" s="985"/>
      <c r="BG57" s="985"/>
      <c r="BH57" s="985"/>
      <c r="BI57" s="986"/>
      <c r="BJ57" s="214"/>
      <c r="BK57" s="214"/>
      <c r="BL57" s="214"/>
      <c r="BM57" s="214"/>
      <c r="BN57" s="214"/>
      <c r="BO57" s="224"/>
      <c r="BP57" s="224"/>
      <c r="BQ57" s="221">
        <v>51</v>
      </c>
      <c r="BR57" s="222"/>
      <c r="BS57" s="1005"/>
      <c r="BT57" s="1006"/>
      <c r="BU57" s="1006"/>
      <c r="BV57" s="1006"/>
      <c r="BW57" s="1006"/>
      <c r="BX57" s="1006"/>
      <c r="BY57" s="1006"/>
      <c r="BZ57" s="1006"/>
      <c r="CA57" s="1006"/>
      <c r="CB57" s="1006"/>
      <c r="CC57" s="1006"/>
      <c r="CD57" s="1006"/>
      <c r="CE57" s="1006"/>
      <c r="CF57" s="1006"/>
      <c r="CG57" s="1027"/>
      <c r="CH57" s="1002"/>
      <c r="CI57" s="1003"/>
      <c r="CJ57" s="1003"/>
      <c r="CK57" s="1003"/>
      <c r="CL57" s="1004"/>
      <c r="CM57" s="1002"/>
      <c r="CN57" s="1003"/>
      <c r="CO57" s="1003"/>
      <c r="CP57" s="1003"/>
      <c r="CQ57" s="1004"/>
      <c r="CR57" s="1002"/>
      <c r="CS57" s="1003"/>
      <c r="CT57" s="1003"/>
      <c r="CU57" s="1003"/>
      <c r="CV57" s="1004"/>
      <c r="CW57" s="1002"/>
      <c r="CX57" s="1003"/>
      <c r="CY57" s="1003"/>
      <c r="CZ57" s="1003"/>
      <c r="DA57" s="1004"/>
      <c r="DB57" s="1002"/>
      <c r="DC57" s="1003"/>
      <c r="DD57" s="1003"/>
      <c r="DE57" s="1003"/>
      <c r="DF57" s="1004"/>
      <c r="DG57" s="1002"/>
      <c r="DH57" s="1003"/>
      <c r="DI57" s="1003"/>
      <c r="DJ57" s="1003"/>
      <c r="DK57" s="1004"/>
      <c r="DL57" s="1002"/>
      <c r="DM57" s="1003"/>
      <c r="DN57" s="1003"/>
      <c r="DO57" s="1003"/>
      <c r="DP57" s="1004"/>
      <c r="DQ57" s="1002"/>
      <c r="DR57" s="1003"/>
      <c r="DS57" s="1003"/>
      <c r="DT57" s="1003"/>
      <c r="DU57" s="1004"/>
      <c r="DV57" s="1005"/>
      <c r="DW57" s="1006"/>
      <c r="DX57" s="1006"/>
      <c r="DY57" s="1006"/>
      <c r="DZ57" s="1007"/>
      <c r="EA57" s="212"/>
    </row>
    <row r="58" spans="1:131" ht="26.25" customHeight="1" x14ac:dyDescent="0.2">
      <c r="A58" s="221">
        <v>31</v>
      </c>
      <c r="B58" s="1043"/>
      <c r="C58" s="1044"/>
      <c r="D58" s="1044"/>
      <c r="E58" s="1044"/>
      <c r="F58" s="1044"/>
      <c r="G58" s="1044"/>
      <c r="H58" s="1044"/>
      <c r="I58" s="1044"/>
      <c r="J58" s="1044"/>
      <c r="K58" s="1044"/>
      <c r="L58" s="1044"/>
      <c r="M58" s="1044"/>
      <c r="N58" s="1044"/>
      <c r="O58" s="1044"/>
      <c r="P58" s="1045"/>
      <c r="Q58" s="1046"/>
      <c r="R58" s="1038"/>
      <c r="S58" s="1038"/>
      <c r="T58" s="1038"/>
      <c r="U58" s="1038"/>
      <c r="V58" s="1038"/>
      <c r="W58" s="1038"/>
      <c r="X58" s="1038"/>
      <c r="Y58" s="1038"/>
      <c r="Z58" s="1038"/>
      <c r="AA58" s="1038"/>
      <c r="AB58" s="1038"/>
      <c r="AC58" s="1038"/>
      <c r="AD58" s="1038"/>
      <c r="AE58" s="1047"/>
      <c r="AF58" s="1048"/>
      <c r="AG58" s="1049"/>
      <c r="AH58" s="1049"/>
      <c r="AI58" s="1049"/>
      <c r="AJ58" s="1050"/>
      <c r="AK58" s="1037"/>
      <c r="AL58" s="1038"/>
      <c r="AM58" s="1038"/>
      <c r="AN58" s="1038"/>
      <c r="AO58" s="1038"/>
      <c r="AP58" s="1038"/>
      <c r="AQ58" s="1038"/>
      <c r="AR58" s="1038"/>
      <c r="AS58" s="1038"/>
      <c r="AT58" s="1038"/>
      <c r="AU58" s="1038"/>
      <c r="AV58" s="1038"/>
      <c r="AW58" s="1038"/>
      <c r="AX58" s="1038"/>
      <c r="AY58" s="1038"/>
      <c r="AZ58" s="1039"/>
      <c r="BA58" s="1039"/>
      <c r="BB58" s="1039"/>
      <c r="BC58" s="1039"/>
      <c r="BD58" s="1039"/>
      <c r="BE58" s="985"/>
      <c r="BF58" s="985"/>
      <c r="BG58" s="985"/>
      <c r="BH58" s="985"/>
      <c r="BI58" s="986"/>
      <c r="BJ58" s="214"/>
      <c r="BK58" s="214"/>
      <c r="BL58" s="214"/>
      <c r="BM58" s="214"/>
      <c r="BN58" s="214"/>
      <c r="BO58" s="224"/>
      <c r="BP58" s="224"/>
      <c r="BQ58" s="221">
        <v>52</v>
      </c>
      <c r="BR58" s="222"/>
      <c r="BS58" s="1005"/>
      <c r="BT58" s="1006"/>
      <c r="BU58" s="1006"/>
      <c r="BV58" s="1006"/>
      <c r="BW58" s="1006"/>
      <c r="BX58" s="1006"/>
      <c r="BY58" s="1006"/>
      <c r="BZ58" s="1006"/>
      <c r="CA58" s="1006"/>
      <c r="CB58" s="1006"/>
      <c r="CC58" s="1006"/>
      <c r="CD58" s="1006"/>
      <c r="CE58" s="1006"/>
      <c r="CF58" s="1006"/>
      <c r="CG58" s="1027"/>
      <c r="CH58" s="1002"/>
      <c r="CI58" s="1003"/>
      <c r="CJ58" s="1003"/>
      <c r="CK58" s="1003"/>
      <c r="CL58" s="1004"/>
      <c r="CM58" s="1002"/>
      <c r="CN58" s="1003"/>
      <c r="CO58" s="1003"/>
      <c r="CP58" s="1003"/>
      <c r="CQ58" s="1004"/>
      <c r="CR58" s="1002"/>
      <c r="CS58" s="1003"/>
      <c r="CT58" s="1003"/>
      <c r="CU58" s="1003"/>
      <c r="CV58" s="1004"/>
      <c r="CW58" s="1002"/>
      <c r="CX58" s="1003"/>
      <c r="CY58" s="1003"/>
      <c r="CZ58" s="1003"/>
      <c r="DA58" s="1004"/>
      <c r="DB58" s="1002"/>
      <c r="DC58" s="1003"/>
      <c r="DD58" s="1003"/>
      <c r="DE58" s="1003"/>
      <c r="DF58" s="1004"/>
      <c r="DG58" s="1002"/>
      <c r="DH58" s="1003"/>
      <c r="DI58" s="1003"/>
      <c r="DJ58" s="1003"/>
      <c r="DK58" s="1004"/>
      <c r="DL58" s="1002"/>
      <c r="DM58" s="1003"/>
      <c r="DN58" s="1003"/>
      <c r="DO58" s="1003"/>
      <c r="DP58" s="1004"/>
      <c r="DQ58" s="1002"/>
      <c r="DR58" s="1003"/>
      <c r="DS58" s="1003"/>
      <c r="DT58" s="1003"/>
      <c r="DU58" s="1004"/>
      <c r="DV58" s="1005"/>
      <c r="DW58" s="1006"/>
      <c r="DX58" s="1006"/>
      <c r="DY58" s="1006"/>
      <c r="DZ58" s="1007"/>
      <c r="EA58" s="212"/>
    </row>
    <row r="59" spans="1:131" ht="26.25" customHeight="1" x14ac:dyDescent="0.2">
      <c r="A59" s="221">
        <v>32</v>
      </c>
      <c r="B59" s="1043"/>
      <c r="C59" s="1044"/>
      <c r="D59" s="1044"/>
      <c r="E59" s="1044"/>
      <c r="F59" s="1044"/>
      <c r="G59" s="1044"/>
      <c r="H59" s="1044"/>
      <c r="I59" s="1044"/>
      <c r="J59" s="1044"/>
      <c r="K59" s="1044"/>
      <c r="L59" s="1044"/>
      <c r="M59" s="1044"/>
      <c r="N59" s="1044"/>
      <c r="O59" s="1044"/>
      <c r="P59" s="1045"/>
      <c r="Q59" s="1046"/>
      <c r="R59" s="1038"/>
      <c r="S59" s="1038"/>
      <c r="T59" s="1038"/>
      <c r="U59" s="1038"/>
      <c r="V59" s="1038"/>
      <c r="W59" s="1038"/>
      <c r="X59" s="1038"/>
      <c r="Y59" s="1038"/>
      <c r="Z59" s="1038"/>
      <c r="AA59" s="1038"/>
      <c r="AB59" s="1038"/>
      <c r="AC59" s="1038"/>
      <c r="AD59" s="1038"/>
      <c r="AE59" s="1047"/>
      <c r="AF59" s="1048"/>
      <c r="AG59" s="1049"/>
      <c r="AH59" s="1049"/>
      <c r="AI59" s="1049"/>
      <c r="AJ59" s="1050"/>
      <c r="AK59" s="1037"/>
      <c r="AL59" s="1038"/>
      <c r="AM59" s="1038"/>
      <c r="AN59" s="1038"/>
      <c r="AO59" s="1038"/>
      <c r="AP59" s="1038"/>
      <c r="AQ59" s="1038"/>
      <c r="AR59" s="1038"/>
      <c r="AS59" s="1038"/>
      <c r="AT59" s="1038"/>
      <c r="AU59" s="1038"/>
      <c r="AV59" s="1038"/>
      <c r="AW59" s="1038"/>
      <c r="AX59" s="1038"/>
      <c r="AY59" s="1038"/>
      <c r="AZ59" s="1039"/>
      <c r="BA59" s="1039"/>
      <c r="BB59" s="1039"/>
      <c r="BC59" s="1039"/>
      <c r="BD59" s="1039"/>
      <c r="BE59" s="985"/>
      <c r="BF59" s="985"/>
      <c r="BG59" s="985"/>
      <c r="BH59" s="985"/>
      <c r="BI59" s="986"/>
      <c r="BJ59" s="214"/>
      <c r="BK59" s="214"/>
      <c r="BL59" s="214"/>
      <c r="BM59" s="214"/>
      <c r="BN59" s="214"/>
      <c r="BO59" s="224"/>
      <c r="BP59" s="224"/>
      <c r="BQ59" s="221">
        <v>53</v>
      </c>
      <c r="BR59" s="222"/>
      <c r="BS59" s="1005"/>
      <c r="BT59" s="1006"/>
      <c r="BU59" s="1006"/>
      <c r="BV59" s="1006"/>
      <c r="BW59" s="1006"/>
      <c r="BX59" s="1006"/>
      <c r="BY59" s="1006"/>
      <c r="BZ59" s="1006"/>
      <c r="CA59" s="1006"/>
      <c r="CB59" s="1006"/>
      <c r="CC59" s="1006"/>
      <c r="CD59" s="1006"/>
      <c r="CE59" s="1006"/>
      <c r="CF59" s="1006"/>
      <c r="CG59" s="1027"/>
      <c r="CH59" s="1002"/>
      <c r="CI59" s="1003"/>
      <c r="CJ59" s="1003"/>
      <c r="CK59" s="1003"/>
      <c r="CL59" s="1004"/>
      <c r="CM59" s="1002"/>
      <c r="CN59" s="1003"/>
      <c r="CO59" s="1003"/>
      <c r="CP59" s="1003"/>
      <c r="CQ59" s="1004"/>
      <c r="CR59" s="1002"/>
      <c r="CS59" s="1003"/>
      <c r="CT59" s="1003"/>
      <c r="CU59" s="1003"/>
      <c r="CV59" s="1004"/>
      <c r="CW59" s="1002"/>
      <c r="CX59" s="1003"/>
      <c r="CY59" s="1003"/>
      <c r="CZ59" s="1003"/>
      <c r="DA59" s="1004"/>
      <c r="DB59" s="1002"/>
      <c r="DC59" s="1003"/>
      <c r="DD59" s="1003"/>
      <c r="DE59" s="1003"/>
      <c r="DF59" s="1004"/>
      <c r="DG59" s="1002"/>
      <c r="DH59" s="1003"/>
      <c r="DI59" s="1003"/>
      <c r="DJ59" s="1003"/>
      <c r="DK59" s="1004"/>
      <c r="DL59" s="1002"/>
      <c r="DM59" s="1003"/>
      <c r="DN59" s="1003"/>
      <c r="DO59" s="1003"/>
      <c r="DP59" s="1004"/>
      <c r="DQ59" s="1002"/>
      <c r="DR59" s="1003"/>
      <c r="DS59" s="1003"/>
      <c r="DT59" s="1003"/>
      <c r="DU59" s="1004"/>
      <c r="DV59" s="1005"/>
      <c r="DW59" s="1006"/>
      <c r="DX59" s="1006"/>
      <c r="DY59" s="1006"/>
      <c r="DZ59" s="1007"/>
      <c r="EA59" s="212"/>
    </row>
    <row r="60" spans="1:131" ht="26.25" customHeight="1" x14ac:dyDescent="0.2">
      <c r="A60" s="221">
        <v>33</v>
      </c>
      <c r="B60" s="1043"/>
      <c r="C60" s="1044"/>
      <c r="D60" s="1044"/>
      <c r="E60" s="1044"/>
      <c r="F60" s="1044"/>
      <c r="G60" s="1044"/>
      <c r="H60" s="1044"/>
      <c r="I60" s="1044"/>
      <c r="J60" s="1044"/>
      <c r="K60" s="1044"/>
      <c r="L60" s="1044"/>
      <c r="M60" s="1044"/>
      <c r="N60" s="1044"/>
      <c r="O60" s="1044"/>
      <c r="P60" s="1045"/>
      <c r="Q60" s="1046"/>
      <c r="R60" s="1038"/>
      <c r="S60" s="1038"/>
      <c r="T60" s="1038"/>
      <c r="U60" s="1038"/>
      <c r="V60" s="1038"/>
      <c r="W60" s="1038"/>
      <c r="X60" s="1038"/>
      <c r="Y60" s="1038"/>
      <c r="Z60" s="1038"/>
      <c r="AA60" s="1038"/>
      <c r="AB60" s="1038"/>
      <c r="AC60" s="1038"/>
      <c r="AD60" s="1038"/>
      <c r="AE60" s="1047"/>
      <c r="AF60" s="1048"/>
      <c r="AG60" s="1049"/>
      <c r="AH60" s="1049"/>
      <c r="AI60" s="1049"/>
      <c r="AJ60" s="1050"/>
      <c r="AK60" s="1037"/>
      <c r="AL60" s="1038"/>
      <c r="AM60" s="1038"/>
      <c r="AN60" s="1038"/>
      <c r="AO60" s="1038"/>
      <c r="AP60" s="1038"/>
      <c r="AQ60" s="1038"/>
      <c r="AR60" s="1038"/>
      <c r="AS60" s="1038"/>
      <c r="AT60" s="1038"/>
      <c r="AU60" s="1038"/>
      <c r="AV60" s="1038"/>
      <c r="AW60" s="1038"/>
      <c r="AX60" s="1038"/>
      <c r="AY60" s="1038"/>
      <c r="AZ60" s="1039"/>
      <c r="BA60" s="1039"/>
      <c r="BB60" s="1039"/>
      <c r="BC60" s="1039"/>
      <c r="BD60" s="1039"/>
      <c r="BE60" s="985"/>
      <c r="BF60" s="985"/>
      <c r="BG60" s="985"/>
      <c r="BH60" s="985"/>
      <c r="BI60" s="986"/>
      <c r="BJ60" s="214"/>
      <c r="BK60" s="214"/>
      <c r="BL60" s="214"/>
      <c r="BM60" s="214"/>
      <c r="BN60" s="214"/>
      <c r="BO60" s="224"/>
      <c r="BP60" s="224"/>
      <c r="BQ60" s="221">
        <v>54</v>
      </c>
      <c r="BR60" s="222"/>
      <c r="BS60" s="1005"/>
      <c r="BT60" s="1006"/>
      <c r="BU60" s="1006"/>
      <c r="BV60" s="1006"/>
      <c r="BW60" s="1006"/>
      <c r="BX60" s="1006"/>
      <c r="BY60" s="1006"/>
      <c r="BZ60" s="1006"/>
      <c r="CA60" s="1006"/>
      <c r="CB60" s="1006"/>
      <c r="CC60" s="1006"/>
      <c r="CD60" s="1006"/>
      <c r="CE60" s="1006"/>
      <c r="CF60" s="1006"/>
      <c r="CG60" s="1027"/>
      <c r="CH60" s="1002"/>
      <c r="CI60" s="1003"/>
      <c r="CJ60" s="1003"/>
      <c r="CK60" s="1003"/>
      <c r="CL60" s="1004"/>
      <c r="CM60" s="1002"/>
      <c r="CN60" s="1003"/>
      <c r="CO60" s="1003"/>
      <c r="CP60" s="1003"/>
      <c r="CQ60" s="1004"/>
      <c r="CR60" s="1002"/>
      <c r="CS60" s="1003"/>
      <c r="CT60" s="1003"/>
      <c r="CU60" s="1003"/>
      <c r="CV60" s="1004"/>
      <c r="CW60" s="1002"/>
      <c r="CX60" s="1003"/>
      <c r="CY60" s="1003"/>
      <c r="CZ60" s="1003"/>
      <c r="DA60" s="1004"/>
      <c r="DB60" s="1002"/>
      <c r="DC60" s="1003"/>
      <c r="DD60" s="1003"/>
      <c r="DE60" s="1003"/>
      <c r="DF60" s="1004"/>
      <c r="DG60" s="1002"/>
      <c r="DH60" s="1003"/>
      <c r="DI60" s="1003"/>
      <c r="DJ60" s="1003"/>
      <c r="DK60" s="1004"/>
      <c r="DL60" s="1002"/>
      <c r="DM60" s="1003"/>
      <c r="DN60" s="1003"/>
      <c r="DO60" s="1003"/>
      <c r="DP60" s="1004"/>
      <c r="DQ60" s="1002"/>
      <c r="DR60" s="1003"/>
      <c r="DS60" s="1003"/>
      <c r="DT60" s="1003"/>
      <c r="DU60" s="1004"/>
      <c r="DV60" s="1005"/>
      <c r="DW60" s="1006"/>
      <c r="DX60" s="1006"/>
      <c r="DY60" s="1006"/>
      <c r="DZ60" s="1007"/>
      <c r="EA60" s="212"/>
    </row>
    <row r="61" spans="1:131" ht="26.25" customHeight="1" thickBot="1" x14ac:dyDescent="0.25">
      <c r="A61" s="221">
        <v>34</v>
      </c>
      <c r="B61" s="1043"/>
      <c r="C61" s="1044"/>
      <c r="D61" s="1044"/>
      <c r="E61" s="1044"/>
      <c r="F61" s="1044"/>
      <c r="G61" s="1044"/>
      <c r="H61" s="1044"/>
      <c r="I61" s="1044"/>
      <c r="J61" s="1044"/>
      <c r="K61" s="1044"/>
      <c r="L61" s="1044"/>
      <c r="M61" s="1044"/>
      <c r="N61" s="1044"/>
      <c r="O61" s="1044"/>
      <c r="P61" s="1045"/>
      <c r="Q61" s="1046"/>
      <c r="R61" s="1038"/>
      <c r="S61" s="1038"/>
      <c r="T61" s="1038"/>
      <c r="U61" s="1038"/>
      <c r="V61" s="1038"/>
      <c r="W61" s="1038"/>
      <c r="X61" s="1038"/>
      <c r="Y61" s="1038"/>
      <c r="Z61" s="1038"/>
      <c r="AA61" s="1038"/>
      <c r="AB61" s="1038"/>
      <c r="AC61" s="1038"/>
      <c r="AD61" s="1038"/>
      <c r="AE61" s="1047"/>
      <c r="AF61" s="1048"/>
      <c r="AG61" s="1049"/>
      <c r="AH61" s="1049"/>
      <c r="AI61" s="1049"/>
      <c r="AJ61" s="1050"/>
      <c r="AK61" s="1037"/>
      <c r="AL61" s="1038"/>
      <c r="AM61" s="1038"/>
      <c r="AN61" s="1038"/>
      <c r="AO61" s="1038"/>
      <c r="AP61" s="1038"/>
      <c r="AQ61" s="1038"/>
      <c r="AR61" s="1038"/>
      <c r="AS61" s="1038"/>
      <c r="AT61" s="1038"/>
      <c r="AU61" s="1038"/>
      <c r="AV61" s="1038"/>
      <c r="AW61" s="1038"/>
      <c r="AX61" s="1038"/>
      <c r="AY61" s="1038"/>
      <c r="AZ61" s="1039"/>
      <c r="BA61" s="1039"/>
      <c r="BB61" s="1039"/>
      <c r="BC61" s="1039"/>
      <c r="BD61" s="1039"/>
      <c r="BE61" s="985"/>
      <c r="BF61" s="985"/>
      <c r="BG61" s="985"/>
      <c r="BH61" s="985"/>
      <c r="BI61" s="986"/>
      <c r="BJ61" s="214"/>
      <c r="BK61" s="214"/>
      <c r="BL61" s="214"/>
      <c r="BM61" s="214"/>
      <c r="BN61" s="214"/>
      <c r="BO61" s="224"/>
      <c r="BP61" s="224"/>
      <c r="BQ61" s="221">
        <v>55</v>
      </c>
      <c r="BR61" s="222"/>
      <c r="BS61" s="1005"/>
      <c r="BT61" s="1006"/>
      <c r="BU61" s="1006"/>
      <c r="BV61" s="1006"/>
      <c r="BW61" s="1006"/>
      <c r="BX61" s="1006"/>
      <c r="BY61" s="1006"/>
      <c r="BZ61" s="1006"/>
      <c r="CA61" s="1006"/>
      <c r="CB61" s="1006"/>
      <c r="CC61" s="1006"/>
      <c r="CD61" s="1006"/>
      <c r="CE61" s="1006"/>
      <c r="CF61" s="1006"/>
      <c r="CG61" s="1027"/>
      <c r="CH61" s="1002"/>
      <c r="CI61" s="1003"/>
      <c r="CJ61" s="1003"/>
      <c r="CK61" s="1003"/>
      <c r="CL61" s="1004"/>
      <c r="CM61" s="1002"/>
      <c r="CN61" s="1003"/>
      <c r="CO61" s="1003"/>
      <c r="CP61" s="1003"/>
      <c r="CQ61" s="1004"/>
      <c r="CR61" s="1002"/>
      <c r="CS61" s="1003"/>
      <c r="CT61" s="1003"/>
      <c r="CU61" s="1003"/>
      <c r="CV61" s="1004"/>
      <c r="CW61" s="1002"/>
      <c r="CX61" s="1003"/>
      <c r="CY61" s="1003"/>
      <c r="CZ61" s="1003"/>
      <c r="DA61" s="1004"/>
      <c r="DB61" s="1002"/>
      <c r="DC61" s="1003"/>
      <c r="DD61" s="1003"/>
      <c r="DE61" s="1003"/>
      <c r="DF61" s="1004"/>
      <c r="DG61" s="1002"/>
      <c r="DH61" s="1003"/>
      <c r="DI61" s="1003"/>
      <c r="DJ61" s="1003"/>
      <c r="DK61" s="1004"/>
      <c r="DL61" s="1002"/>
      <c r="DM61" s="1003"/>
      <c r="DN61" s="1003"/>
      <c r="DO61" s="1003"/>
      <c r="DP61" s="1004"/>
      <c r="DQ61" s="1002"/>
      <c r="DR61" s="1003"/>
      <c r="DS61" s="1003"/>
      <c r="DT61" s="1003"/>
      <c r="DU61" s="1004"/>
      <c r="DV61" s="1005"/>
      <c r="DW61" s="1006"/>
      <c r="DX61" s="1006"/>
      <c r="DY61" s="1006"/>
      <c r="DZ61" s="1007"/>
      <c r="EA61" s="212"/>
    </row>
    <row r="62" spans="1:131" ht="26.25" customHeight="1" x14ac:dyDescent="0.2">
      <c r="A62" s="221">
        <v>35</v>
      </c>
      <c r="B62" s="1043"/>
      <c r="C62" s="1044"/>
      <c r="D62" s="1044"/>
      <c r="E62" s="1044"/>
      <c r="F62" s="1044"/>
      <c r="G62" s="1044"/>
      <c r="H62" s="1044"/>
      <c r="I62" s="1044"/>
      <c r="J62" s="1044"/>
      <c r="K62" s="1044"/>
      <c r="L62" s="1044"/>
      <c r="M62" s="1044"/>
      <c r="N62" s="1044"/>
      <c r="O62" s="1044"/>
      <c r="P62" s="1045"/>
      <c r="Q62" s="1046"/>
      <c r="R62" s="1038"/>
      <c r="S62" s="1038"/>
      <c r="T62" s="1038"/>
      <c r="U62" s="1038"/>
      <c r="V62" s="1038"/>
      <c r="W62" s="1038"/>
      <c r="X62" s="1038"/>
      <c r="Y62" s="1038"/>
      <c r="Z62" s="1038"/>
      <c r="AA62" s="1038"/>
      <c r="AB62" s="1038"/>
      <c r="AC62" s="1038"/>
      <c r="AD62" s="1038"/>
      <c r="AE62" s="1047"/>
      <c r="AF62" s="1048"/>
      <c r="AG62" s="1049"/>
      <c r="AH62" s="1049"/>
      <c r="AI62" s="1049"/>
      <c r="AJ62" s="1050"/>
      <c r="AK62" s="1037"/>
      <c r="AL62" s="1038"/>
      <c r="AM62" s="1038"/>
      <c r="AN62" s="1038"/>
      <c r="AO62" s="1038"/>
      <c r="AP62" s="1038"/>
      <c r="AQ62" s="1038"/>
      <c r="AR62" s="1038"/>
      <c r="AS62" s="1038"/>
      <c r="AT62" s="1038"/>
      <c r="AU62" s="1038"/>
      <c r="AV62" s="1038"/>
      <c r="AW62" s="1038"/>
      <c r="AX62" s="1038"/>
      <c r="AY62" s="1038"/>
      <c r="AZ62" s="1039"/>
      <c r="BA62" s="1039"/>
      <c r="BB62" s="1039"/>
      <c r="BC62" s="1039"/>
      <c r="BD62" s="1039"/>
      <c r="BE62" s="985"/>
      <c r="BF62" s="985"/>
      <c r="BG62" s="985"/>
      <c r="BH62" s="985"/>
      <c r="BI62" s="986"/>
      <c r="BJ62" s="1040" t="s">
        <v>399</v>
      </c>
      <c r="BK62" s="1041"/>
      <c r="BL62" s="1041"/>
      <c r="BM62" s="1041"/>
      <c r="BN62" s="1042"/>
      <c r="BO62" s="224"/>
      <c r="BP62" s="224"/>
      <c r="BQ62" s="221">
        <v>56</v>
      </c>
      <c r="BR62" s="222"/>
      <c r="BS62" s="1005"/>
      <c r="BT62" s="1006"/>
      <c r="BU62" s="1006"/>
      <c r="BV62" s="1006"/>
      <c r="BW62" s="1006"/>
      <c r="BX62" s="1006"/>
      <c r="BY62" s="1006"/>
      <c r="BZ62" s="1006"/>
      <c r="CA62" s="1006"/>
      <c r="CB62" s="1006"/>
      <c r="CC62" s="1006"/>
      <c r="CD62" s="1006"/>
      <c r="CE62" s="1006"/>
      <c r="CF62" s="1006"/>
      <c r="CG62" s="1027"/>
      <c r="CH62" s="1002"/>
      <c r="CI62" s="1003"/>
      <c r="CJ62" s="1003"/>
      <c r="CK62" s="1003"/>
      <c r="CL62" s="1004"/>
      <c r="CM62" s="1002"/>
      <c r="CN62" s="1003"/>
      <c r="CO62" s="1003"/>
      <c r="CP62" s="1003"/>
      <c r="CQ62" s="1004"/>
      <c r="CR62" s="1002"/>
      <c r="CS62" s="1003"/>
      <c r="CT62" s="1003"/>
      <c r="CU62" s="1003"/>
      <c r="CV62" s="1004"/>
      <c r="CW62" s="1002"/>
      <c r="CX62" s="1003"/>
      <c r="CY62" s="1003"/>
      <c r="CZ62" s="1003"/>
      <c r="DA62" s="1004"/>
      <c r="DB62" s="1002"/>
      <c r="DC62" s="1003"/>
      <c r="DD62" s="1003"/>
      <c r="DE62" s="1003"/>
      <c r="DF62" s="1004"/>
      <c r="DG62" s="1002"/>
      <c r="DH62" s="1003"/>
      <c r="DI62" s="1003"/>
      <c r="DJ62" s="1003"/>
      <c r="DK62" s="1004"/>
      <c r="DL62" s="1002"/>
      <c r="DM62" s="1003"/>
      <c r="DN62" s="1003"/>
      <c r="DO62" s="1003"/>
      <c r="DP62" s="1004"/>
      <c r="DQ62" s="1002"/>
      <c r="DR62" s="1003"/>
      <c r="DS62" s="1003"/>
      <c r="DT62" s="1003"/>
      <c r="DU62" s="1004"/>
      <c r="DV62" s="1005"/>
      <c r="DW62" s="1006"/>
      <c r="DX62" s="1006"/>
      <c r="DY62" s="1006"/>
      <c r="DZ62" s="1007"/>
      <c r="EA62" s="212"/>
    </row>
    <row r="63" spans="1:131" ht="26.25" customHeight="1" thickBot="1" x14ac:dyDescent="0.25">
      <c r="A63" s="223" t="s">
        <v>378</v>
      </c>
      <c r="B63" s="950" t="s">
        <v>400</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3"/>
      <c r="AF63" s="1034">
        <v>1422</v>
      </c>
      <c r="AG63" s="972"/>
      <c r="AH63" s="972"/>
      <c r="AI63" s="972"/>
      <c r="AJ63" s="1035"/>
      <c r="AK63" s="1036"/>
      <c r="AL63" s="976"/>
      <c r="AM63" s="976"/>
      <c r="AN63" s="976"/>
      <c r="AO63" s="976"/>
      <c r="AP63" s="972">
        <v>10797</v>
      </c>
      <c r="AQ63" s="972"/>
      <c r="AR63" s="972"/>
      <c r="AS63" s="972"/>
      <c r="AT63" s="972"/>
      <c r="AU63" s="972">
        <v>8313</v>
      </c>
      <c r="AV63" s="972"/>
      <c r="AW63" s="972"/>
      <c r="AX63" s="972"/>
      <c r="AY63" s="972"/>
      <c r="AZ63" s="1030"/>
      <c r="BA63" s="1030"/>
      <c r="BB63" s="1030"/>
      <c r="BC63" s="1030"/>
      <c r="BD63" s="1030"/>
      <c r="BE63" s="973"/>
      <c r="BF63" s="973"/>
      <c r="BG63" s="973"/>
      <c r="BH63" s="973"/>
      <c r="BI63" s="974"/>
      <c r="BJ63" s="1031" t="s">
        <v>122</v>
      </c>
      <c r="BK63" s="966"/>
      <c r="BL63" s="966"/>
      <c r="BM63" s="966"/>
      <c r="BN63" s="1032"/>
      <c r="BO63" s="224"/>
      <c r="BP63" s="224"/>
      <c r="BQ63" s="221">
        <v>57</v>
      </c>
      <c r="BR63" s="222"/>
      <c r="BS63" s="1005"/>
      <c r="BT63" s="1006"/>
      <c r="BU63" s="1006"/>
      <c r="BV63" s="1006"/>
      <c r="BW63" s="1006"/>
      <c r="BX63" s="1006"/>
      <c r="BY63" s="1006"/>
      <c r="BZ63" s="1006"/>
      <c r="CA63" s="1006"/>
      <c r="CB63" s="1006"/>
      <c r="CC63" s="1006"/>
      <c r="CD63" s="1006"/>
      <c r="CE63" s="1006"/>
      <c r="CF63" s="1006"/>
      <c r="CG63" s="1027"/>
      <c r="CH63" s="1002"/>
      <c r="CI63" s="1003"/>
      <c r="CJ63" s="1003"/>
      <c r="CK63" s="1003"/>
      <c r="CL63" s="1004"/>
      <c r="CM63" s="1002"/>
      <c r="CN63" s="1003"/>
      <c r="CO63" s="1003"/>
      <c r="CP63" s="1003"/>
      <c r="CQ63" s="1004"/>
      <c r="CR63" s="1002"/>
      <c r="CS63" s="1003"/>
      <c r="CT63" s="1003"/>
      <c r="CU63" s="1003"/>
      <c r="CV63" s="1004"/>
      <c r="CW63" s="1002"/>
      <c r="CX63" s="1003"/>
      <c r="CY63" s="1003"/>
      <c r="CZ63" s="1003"/>
      <c r="DA63" s="1004"/>
      <c r="DB63" s="1002"/>
      <c r="DC63" s="1003"/>
      <c r="DD63" s="1003"/>
      <c r="DE63" s="1003"/>
      <c r="DF63" s="1004"/>
      <c r="DG63" s="1002"/>
      <c r="DH63" s="1003"/>
      <c r="DI63" s="1003"/>
      <c r="DJ63" s="1003"/>
      <c r="DK63" s="1004"/>
      <c r="DL63" s="1002"/>
      <c r="DM63" s="1003"/>
      <c r="DN63" s="1003"/>
      <c r="DO63" s="1003"/>
      <c r="DP63" s="1004"/>
      <c r="DQ63" s="1002"/>
      <c r="DR63" s="1003"/>
      <c r="DS63" s="1003"/>
      <c r="DT63" s="1003"/>
      <c r="DU63" s="1004"/>
      <c r="DV63" s="1005"/>
      <c r="DW63" s="1006"/>
      <c r="DX63" s="1006"/>
      <c r="DY63" s="1006"/>
      <c r="DZ63" s="1007"/>
      <c r="EA63" s="212"/>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1005"/>
      <c r="BT64" s="1006"/>
      <c r="BU64" s="1006"/>
      <c r="BV64" s="1006"/>
      <c r="BW64" s="1006"/>
      <c r="BX64" s="1006"/>
      <c r="BY64" s="1006"/>
      <c r="BZ64" s="1006"/>
      <c r="CA64" s="1006"/>
      <c r="CB64" s="1006"/>
      <c r="CC64" s="1006"/>
      <c r="CD64" s="1006"/>
      <c r="CE64" s="1006"/>
      <c r="CF64" s="1006"/>
      <c r="CG64" s="1027"/>
      <c r="CH64" s="1002"/>
      <c r="CI64" s="1003"/>
      <c r="CJ64" s="1003"/>
      <c r="CK64" s="1003"/>
      <c r="CL64" s="1004"/>
      <c r="CM64" s="1002"/>
      <c r="CN64" s="1003"/>
      <c r="CO64" s="1003"/>
      <c r="CP64" s="1003"/>
      <c r="CQ64" s="1004"/>
      <c r="CR64" s="1002"/>
      <c r="CS64" s="1003"/>
      <c r="CT64" s="1003"/>
      <c r="CU64" s="1003"/>
      <c r="CV64" s="1004"/>
      <c r="CW64" s="1002"/>
      <c r="CX64" s="1003"/>
      <c r="CY64" s="1003"/>
      <c r="CZ64" s="1003"/>
      <c r="DA64" s="1004"/>
      <c r="DB64" s="1002"/>
      <c r="DC64" s="1003"/>
      <c r="DD64" s="1003"/>
      <c r="DE64" s="1003"/>
      <c r="DF64" s="1004"/>
      <c r="DG64" s="1002"/>
      <c r="DH64" s="1003"/>
      <c r="DI64" s="1003"/>
      <c r="DJ64" s="1003"/>
      <c r="DK64" s="1004"/>
      <c r="DL64" s="1002"/>
      <c r="DM64" s="1003"/>
      <c r="DN64" s="1003"/>
      <c r="DO64" s="1003"/>
      <c r="DP64" s="1004"/>
      <c r="DQ64" s="1002"/>
      <c r="DR64" s="1003"/>
      <c r="DS64" s="1003"/>
      <c r="DT64" s="1003"/>
      <c r="DU64" s="1004"/>
      <c r="DV64" s="1005"/>
      <c r="DW64" s="1006"/>
      <c r="DX64" s="1006"/>
      <c r="DY64" s="1006"/>
      <c r="DZ64" s="1007"/>
      <c r="EA64" s="212"/>
    </row>
    <row r="65" spans="1:131" ht="26.25" customHeight="1" thickBot="1" x14ac:dyDescent="0.25">
      <c r="A65" s="214" t="s">
        <v>401</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1005"/>
      <c r="BT65" s="1006"/>
      <c r="BU65" s="1006"/>
      <c r="BV65" s="1006"/>
      <c r="BW65" s="1006"/>
      <c r="BX65" s="1006"/>
      <c r="BY65" s="1006"/>
      <c r="BZ65" s="1006"/>
      <c r="CA65" s="1006"/>
      <c r="CB65" s="1006"/>
      <c r="CC65" s="1006"/>
      <c r="CD65" s="1006"/>
      <c r="CE65" s="1006"/>
      <c r="CF65" s="1006"/>
      <c r="CG65" s="1027"/>
      <c r="CH65" s="1002"/>
      <c r="CI65" s="1003"/>
      <c r="CJ65" s="1003"/>
      <c r="CK65" s="1003"/>
      <c r="CL65" s="1004"/>
      <c r="CM65" s="1002"/>
      <c r="CN65" s="1003"/>
      <c r="CO65" s="1003"/>
      <c r="CP65" s="1003"/>
      <c r="CQ65" s="1004"/>
      <c r="CR65" s="1002"/>
      <c r="CS65" s="1003"/>
      <c r="CT65" s="1003"/>
      <c r="CU65" s="1003"/>
      <c r="CV65" s="1004"/>
      <c r="CW65" s="1002"/>
      <c r="CX65" s="1003"/>
      <c r="CY65" s="1003"/>
      <c r="CZ65" s="1003"/>
      <c r="DA65" s="1004"/>
      <c r="DB65" s="1002"/>
      <c r="DC65" s="1003"/>
      <c r="DD65" s="1003"/>
      <c r="DE65" s="1003"/>
      <c r="DF65" s="1004"/>
      <c r="DG65" s="1002"/>
      <c r="DH65" s="1003"/>
      <c r="DI65" s="1003"/>
      <c r="DJ65" s="1003"/>
      <c r="DK65" s="1004"/>
      <c r="DL65" s="1002"/>
      <c r="DM65" s="1003"/>
      <c r="DN65" s="1003"/>
      <c r="DO65" s="1003"/>
      <c r="DP65" s="1004"/>
      <c r="DQ65" s="1002"/>
      <c r="DR65" s="1003"/>
      <c r="DS65" s="1003"/>
      <c r="DT65" s="1003"/>
      <c r="DU65" s="1004"/>
      <c r="DV65" s="1005"/>
      <c r="DW65" s="1006"/>
      <c r="DX65" s="1006"/>
      <c r="DY65" s="1006"/>
      <c r="DZ65" s="1007"/>
      <c r="EA65" s="212"/>
    </row>
    <row r="66" spans="1:131" ht="26.25" customHeight="1" x14ac:dyDescent="0.2">
      <c r="A66" s="1008" t="s">
        <v>402</v>
      </c>
      <c r="B66" s="1009"/>
      <c r="C66" s="1009"/>
      <c r="D66" s="1009"/>
      <c r="E66" s="1009"/>
      <c r="F66" s="1009"/>
      <c r="G66" s="1009"/>
      <c r="H66" s="1009"/>
      <c r="I66" s="1009"/>
      <c r="J66" s="1009"/>
      <c r="K66" s="1009"/>
      <c r="L66" s="1009"/>
      <c r="M66" s="1009"/>
      <c r="N66" s="1009"/>
      <c r="O66" s="1009"/>
      <c r="P66" s="1010"/>
      <c r="Q66" s="1014" t="s">
        <v>382</v>
      </c>
      <c r="R66" s="1015"/>
      <c r="S66" s="1015"/>
      <c r="T66" s="1015"/>
      <c r="U66" s="1016"/>
      <c r="V66" s="1014" t="s">
        <v>383</v>
      </c>
      <c r="W66" s="1015"/>
      <c r="X66" s="1015"/>
      <c r="Y66" s="1015"/>
      <c r="Z66" s="1016"/>
      <c r="AA66" s="1014" t="s">
        <v>384</v>
      </c>
      <c r="AB66" s="1015"/>
      <c r="AC66" s="1015"/>
      <c r="AD66" s="1015"/>
      <c r="AE66" s="1016"/>
      <c r="AF66" s="1020" t="s">
        <v>385</v>
      </c>
      <c r="AG66" s="1021"/>
      <c r="AH66" s="1021"/>
      <c r="AI66" s="1021"/>
      <c r="AJ66" s="1022"/>
      <c r="AK66" s="1014" t="s">
        <v>386</v>
      </c>
      <c r="AL66" s="1009"/>
      <c r="AM66" s="1009"/>
      <c r="AN66" s="1009"/>
      <c r="AO66" s="1010"/>
      <c r="AP66" s="1014" t="s">
        <v>387</v>
      </c>
      <c r="AQ66" s="1015"/>
      <c r="AR66" s="1015"/>
      <c r="AS66" s="1015"/>
      <c r="AT66" s="1016"/>
      <c r="AU66" s="1014" t="s">
        <v>403</v>
      </c>
      <c r="AV66" s="1015"/>
      <c r="AW66" s="1015"/>
      <c r="AX66" s="1015"/>
      <c r="AY66" s="1016"/>
      <c r="AZ66" s="1014" t="s">
        <v>365</v>
      </c>
      <c r="BA66" s="1015"/>
      <c r="BB66" s="1015"/>
      <c r="BC66" s="1015"/>
      <c r="BD66" s="1028"/>
      <c r="BE66" s="224"/>
      <c r="BF66" s="224"/>
      <c r="BG66" s="224"/>
      <c r="BH66" s="224"/>
      <c r="BI66" s="224"/>
      <c r="BJ66" s="224"/>
      <c r="BK66" s="224"/>
      <c r="BL66" s="224"/>
      <c r="BM66" s="224"/>
      <c r="BN66" s="224"/>
      <c r="BO66" s="224"/>
      <c r="BP66" s="224"/>
      <c r="BQ66" s="221">
        <v>60</v>
      </c>
      <c r="BR66" s="226"/>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12"/>
    </row>
    <row r="67" spans="1:131" ht="26.25" customHeight="1" thickBot="1" x14ac:dyDescent="0.25">
      <c r="A67" s="1011"/>
      <c r="B67" s="1012"/>
      <c r="C67" s="1012"/>
      <c r="D67" s="1012"/>
      <c r="E67" s="1012"/>
      <c r="F67" s="1012"/>
      <c r="G67" s="1012"/>
      <c r="H67" s="1012"/>
      <c r="I67" s="1012"/>
      <c r="J67" s="1012"/>
      <c r="K67" s="1012"/>
      <c r="L67" s="1012"/>
      <c r="M67" s="1012"/>
      <c r="N67" s="1012"/>
      <c r="O67" s="1012"/>
      <c r="P67" s="1013"/>
      <c r="Q67" s="1017"/>
      <c r="R67" s="1018"/>
      <c r="S67" s="1018"/>
      <c r="T67" s="1018"/>
      <c r="U67" s="1019"/>
      <c r="V67" s="1017"/>
      <c r="W67" s="1018"/>
      <c r="X67" s="1018"/>
      <c r="Y67" s="1018"/>
      <c r="Z67" s="1019"/>
      <c r="AA67" s="1017"/>
      <c r="AB67" s="1018"/>
      <c r="AC67" s="1018"/>
      <c r="AD67" s="1018"/>
      <c r="AE67" s="1019"/>
      <c r="AF67" s="1023"/>
      <c r="AG67" s="1024"/>
      <c r="AH67" s="1024"/>
      <c r="AI67" s="1024"/>
      <c r="AJ67" s="1025"/>
      <c r="AK67" s="1026"/>
      <c r="AL67" s="1012"/>
      <c r="AM67" s="1012"/>
      <c r="AN67" s="1012"/>
      <c r="AO67" s="1013"/>
      <c r="AP67" s="1017"/>
      <c r="AQ67" s="1018"/>
      <c r="AR67" s="1018"/>
      <c r="AS67" s="1018"/>
      <c r="AT67" s="1019"/>
      <c r="AU67" s="1017"/>
      <c r="AV67" s="1018"/>
      <c r="AW67" s="1018"/>
      <c r="AX67" s="1018"/>
      <c r="AY67" s="1019"/>
      <c r="AZ67" s="1017"/>
      <c r="BA67" s="1018"/>
      <c r="BB67" s="1018"/>
      <c r="BC67" s="1018"/>
      <c r="BD67" s="1029"/>
      <c r="BE67" s="224"/>
      <c r="BF67" s="224"/>
      <c r="BG67" s="224"/>
      <c r="BH67" s="224"/>
      <c r="BI67" s="224"/>
      <c r="BJ67" s="224"/>
      <c r="BK67" s="224"/>
      <c r="BL67" s="224"/>
      <c r="BM67" s="224"/>
      <c r="BN67" s="224"/>
      <c r="BO67" s="224"/>
      <c r="BP67" s="224"/>
      <c r="BQ67" s="221">
        <v>61</v>
      </c>
      <c r="BR67" s="226"/>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12"/>
    </row>
    <row r="68" spans="1:131" ht="26.25" customHeight="1" thickTop="1" x14ac:dyDescent="0.2">
      <c r="A68" s="219">
        <v>1</v>
      </c>
      <c r="B68" s="998" t="s">
        <v>558</v>
      </c>
      <c r="C68" s="999"/>
      <c r="D68" s="999"/>
      <c r="E68" s="999"/>
      <c r="F68" s="999"/>
      <c r="G68" s="999"/>
      <c r="H68" s="999"/>
      <c r="I68" s="999"/>
      <c r="J68" s="999"/>
      <c r="K68" s="999"/>
      <c r="L68" s="999"/>
      <c r="M68" s="999"/>
      <c r="N68" s="999"/>
      <c r="O68" s="999"/>
      <c r="P68" s="1000"/>
      <c r="Q68" s="1001">
        <v>65</v>
      </c>
      <c r="R68" s="995"/>
      <c r="S68" s="995"/>
      <c r="T68" s="995"/>
      <c r="U68" s="995"/>
      <c r="V68" s="995">
        <v>60</v>
      </c>
      <c r="W68" s="995"/>
      <c r="X68" s="995"/>
      <c r="Y68" s="995"/>
      <c r="Z68" s="995"/>
      <c r="AA68" s="995">
        <v>5</v>
      </c>
      <c r="AB68" s="995"/>
      <c r="AC68" s="995"/>
      <c r="AD68" s="995"/>
      <c r="AE68" s="995"/>
      <c r="AF68" s="995">
        <v>5</v>
      </c>
      <c r="AG68" s="995"/>
      <c r="AH68" s="995"/>
      <c r="AI68" s="995"/>
      <c r="AJ68" s="995"/>
      <c r="AK68" s="995" t="s">
        <v>490</v>
      </c>
      <c r="AL68" s="995"/>
      <c r="AM68" s="995"/>
      <c r="AN68" s="995"/>
      <c r="AO68" s="995"/>
      <c r="AP68" s="995" t="s">
        <v>490</v>
      </c>
      <c r="AQ68" s="995"/>
      <c r="AR68" s="995"/>
      <c r="AS68" s="995"/>
      <c r="AT68" s="995"/>
      <c r="AU68" s="995" t="s">
        <v>490</v>
      </c>
      <c r="AV68" s="995"/>
      <c r="AW68" s="995"/>
      <c r="AX68" s="995"/>
      <c r="AY68" s="995"/>
      <c r="AZ68" s="996"/>
      <c r="BA68" s="996"/>
      <c r="BB68" s="996"/>
      <c r="BC68" s="996"/>
      <c r="BD68" s="997"/>
      <c r="BE68" s="224"/>
      <c r="BF68" s="224"/>
      <c r="BG68" s="224"/>
      <c r="BH68" s="224"/>
      <c r="BI68" s="224"/>
      <c r="BJ68" s="224"/>
      <c r="BK68" s="224"/>
      <c r="BL68" s="224"/>
      <c r="BM68" s="224"/>
      <c r="BN68" s="224"/>
      <c r="BO68" s="224"/>
      <c r="BP68" s="224"/>
      <c r="BQ68" s="221">
        <v>62</v>
      </c>
      <c r="BR68" s="226"/>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12"/>
    </row>
    <row r="69" spans="1:131" ht="26.25" customHeight="1" x14ac:dyDescent="0.2">
      <c r="A69" s="221">
        <v>2</v>
      </c>
      <c r="B69" s="987" t="s">
        <v>559</v>
      </c>
      <c r="C69" s="988"/>
      <c r="D69" s="988"/>
      <c r="E69" s="988"/>
      <c r="F69" s="988"/>
      <c r="G69" s="988"/>
      <c r="H69" s="988"/>
      <c r="I69" s="988"/>
      <c r="J69" s="988"/>
      <c r="K69" s="988"/>
      <c r="L69" s="988"/>
      <c r="M69" s="988"/>
      <c r="N69" s="988"/>
      <c r="O69" s="988"/>
      <c r="P69" s="989"/>
      <c r="Q69" s="990">
        <v>7912</v>
      </c>
      <c r="R69" s="984"/>
      <c r="S69" s="984"/>
      <c r="T69" s="984"/>
      <c r="U69" s="984"/>
      <c r="V69" s="984">
        <v>7612</v>
      </c>
      <c r="W69" s="984"/>
      <c r="X69" s="984"/>
      <c r="Y69" s="984"/>
      <c r="Z69" s="984"/>
      <c r="AA69" s="984">
        <v>300</v>
      </c>
      <c r="AB69" s="984"/>
      <c r="AC69" s="984"/>
      <c r="AD69" s="984"/>
      <c r="AE69" s="984"/>
      <c r="AF69" s="984">
        <v>300</v>
      </c>
      <c r="AG69" s="984"/>
      <c r="AH69" s="984"/>
      <c r="AI69" s="984"/>
      <c r="AJ69" s="984"/>
      <c r="AK69" s="984" t="s">
        <v>490</v>
      </c>
      <c r="AL69" s="984"/>
      <c r="AM69" s="984"/>
      <c r="AN69" s="984"/>
      <c r="AO69" s="984"/>
      <c r="AP69" s="984" t="s">
        <v>490</v>
      </c>
      <c r="AQ69" s="984"/>
      <c r="AR69" s="984"/>
      <c r="AS69" s="984"/>
      <c r="AT69" s="984"/>
      <c r="AU69" s="984" t="s">
        <v>490</v>
      </c>
      <c r="AV69" s="984"/>
      <c r="AW69" s="984"/>
      <c r="AX69" s="984"/>
      <c r="AY69" s="984"/>
      <c r="AZ69" s="985"/>
      <c r="BA69" s="985"/>
      <c r="BB69" s="985"/>
      <c r="BC69" s="985"/>
      <c r="BD69" s="986"/>
      <c r="BE69" s="224"/>
      <c r="BF69" s="224"/>
      <c r="BG69" s="224"/>
      <c r="BH69" s="224"/>
      <c r="BI69" s="224"/>
      <c r="BJ69" s="224"/>
      <c r="BK69" s="224"/>
      <c r="BL69" s="224"/>
      <c r="BM69" s="224"/>
      <c r="BN69" s="224"/>
      <c r="BO69" s="224"/>
      <c r="BP69" s="224"/>
      <c r="BQ69" s="221">
        <v>63</v>
      </c>
      <c r="BR69" s="226"/>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12"/>
    </row>
    <row r="70" spans="1:131" ht="26.25" customHeight="1" x14ac:dyDescent="0.2">
      <c r="A70" s="221">
        <v>3</v>
      </c>
      <c r="B70" s="987" t="s">
        <v>560</v>
      </c>
      <c r="C70" s="988"/>
      <c r="D70" s="988"/>
      <c r="E70" s="988"/>
      <c r="F70" s="988"/>
      <c r="G70" s="988"/>
      <c r="H70" s="988"/>
      <c r="I70" s="988"/>
      <c r="J70" s="988"/>
      <c r="K70" s="988"/>
      <c r="L70" s="988"/>
      <c r="M70" s="988"/>
      <c r="N70" s="988"/>
      <c r="O70" s="988"/>
      <c r="P70" s="989"/>
      <c r="Q70" s="990">
        <v>310</v>
      </c>
      <c r="R70" s="984"/>
      <c r="S70" s="984"/>
      <c r="T70" s="984"/>
      <c r="U70" s="984"/>
      <c r="V70" s="984">
        <v>281</v>
      </c>
      <c r="W70" s="984"/>
      <c r="X70" s="984"/>
      <c r="Y70" s="984"/>
      <c r="Z70" s="984"/>
      <c r="AA70" s="984">
        <v>29</v>
      </c>
      <c r="AB70" s="984"/>
      <c r="AC70" s="984"/>
      <c r="AD70" s="984"/>
      <c r="AE70" s="984"/>
      <c r="AF70" s="984">
        <v>29</v>
      </c>
      <c r="AG70" s="984"/>
      <c r="AH70" s="984"/>
      <c r="AI70" s="984"/>
      <c r="AJ70" s="984"/>
      <c r="AK70" s="984" t="s">
        <v>490</v>
      </c>
      <c r="AL70" s="984"/>
      <c r="AM70" s="984"/>
      <c r="AN70" s="984"/>
      <c r="AO70" s="984"/>
      <c r="AP70" s="984" t="s">
        <v>490</v>
      </c>
      <c r="AQ70" s="984"/>
      <c r="AR70" s="984"/>
      <c r="AS70" s="984"/>
      <c r="AT70" s="984"/>
      <c r="AU70" s="984" t="s">
        <v>490</v>
      </c>
      <c r="AV70" s="984"/>
      <c r="AW70" s="984"/>
      <c r="AX70" s="984"/>
      <c r="AY70" s="984"/>
      <c r="AZ70" s="985"/>
      <c r="BA70" s="985"/>
      <c r="BB70" s="985"/>
      <c r="BC70" s="985"/>
      <c r="BD70" s="986"/>
      <c r="BE70" s="224"/>
      <c r="BF70" s="224"/>
      <c r="BG70" s="224"/>
      <c r="BH70" s="224"/>
      <c r="BI70" s="224"/>
      <c r="BJ70" s="224"/>
      <c r="BK70" s="224"/>
      <c r="BL70" s="224"/>
      <c r="BM70" s="224"/>
      <c r="BN70" s="224"/>
      <c r="BO70" s="224"/>
      <c r="BP70" s="224"/>
      <c r="BQ70" s="221">
        <v>64</v>
      </c>
      <c r="BR70" s="226"/>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12"/>
    </row>
    <row r="71" spans="1:131" ht="26.25" customHeight="1" x14ac:dyDescent="0.2">
      <c r="A71" s="221">
        <v>4</v>
      </c>
      <c r="B71" s="987" t="s">
        <v>561</v>
      </c>
      <c r="C71" s="988"/>
      <c r="D71" s="988"/>
      <c r="E71" s="988"/>
      <c r="F71" s="988"/>
      <c r="G71" s="988"/>
      <c r="H71" s="988"/>
      <c r="I71" s="988"/>
      <c r="J71" s="988"/>
      <c r="K71" s="988"/>
      <c r="L71" s="988"/>
      <c r="M71" s="988"/>
      <c r="N71" s="988"/>
      <c r="O71" s="988"/>
      <c r="P71" s="989"/>
      <c r="Q71" s="990">
        <v>304568</v>
      </c>
      <c r="R71" s="984"/>
      <c r="S71" s="984"/>
      <c r="T71" s="984"/>
      <c r="U71" s="984"/>
      <c r="V71" s="984">
        <v>293091</v>
      </c>
      <c r="W71" s="984"/>
      <c r="X71" s="984"/>
      <c r="Y71" s="984"/>
      <c r="Z71" s="984"/>
      <c r="AA71" s="984">
        <v>11478</v>
      </c>
      <c r="AB71" s="984"/>
      <c r="AC71" s="984"/>
      <c r="AD71" s="984"/>
      <c r="AE71" s="984"/>
      <c r="AF71" s="984">
        <v>11478</v>
      </c>
      <c r="AG71" s="984"/>
      <c r="AH71" s="984"/>
      <c r="AI71" s="984"/>
      <c r="AJ71" s="984"/>
      <c r="AK71" s="984" t="s">
        <v>490</v>
      </c>
      <c r="AL71" s="984"/>
      <c r="AM71" s="984"/>
      <c r="AN71" s="984"/>
      <c r="AO71" s="984"/>
      <c r="AP71" s="984" t="s">
        <v>490</v>
      </c>
      <c r="AQ71" s="984"/>
      <c r="AR71" s="984"/>
      <c r="AS71" s="984"/>
      <c r="AT71" s="984"/>
      <c r="AU71" s="984" t="s">
        <v>490</v>
      </c>
      <c r="AV71" s="984"/>
      <c r="AW71" s="984"/>
      <c r="AX71" s="984"/>
      <c r="AY71" s="984"/>
      <c r="AZ71" s="985"/>
      <c r="BA71" s="985"/>
      <c r="BB71" s="985"/>
      <c r="BC71" s="985"/>
      <c r="BD71" s="986"/>
      <c r="BE71" s="224"/>
      <c r="BF71" s="224"/>
      <c r="BG71" s="224"/>
      <c r="BH71" s="224"/>
      <c r="BI71" s="224"/>
      <c r="BJ71" s="224"/>
      <c r="BK71" s="224"/>
      <c r="BL71" s="224"/>
      <c r="BM71" s="224"/>
      <c r="BN71" s="224"/>
      <c r="BO71" s="224"/>
      <c r="BP71" s="224"/>
      <c r="BQ71" s="221">
        <v>65</v>
      </c>
      <c r="BR71" s="226"/>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12"/>
    </row>
    <row r="72" spans="1:131" ht="26.25" customHeight="1" x14ac:dyDescent="0.2">
      <c r="A72" s="221">
        <v>5</v>
      </c>
      <c r="B72" s="987"/>
      <c r="C72" s="988"/>
      <c r="D72" s="988"/>
      <c r="E72" s="988"/>
      <c r="F72" s="988"/>
      <c r="G72" s="988"/>
      <c r="H72" s="988"/>
      <c r="I72" s="988"/>
      <c r="J72" s="988"/>
      <c r="K72" s="988"/>
      <c r="L72" s="988"/>
      <c r="M72" s="988"/>
      <c r="N72" s="988"/>
      <c r="O72" s="988"/>
      <c r="P72" s="989"/>
      <c r="Q72" s="990"/>
      <c r="R72" s="984"/>
      <c r="S72" s="984"/>
      <c r="T72" s="984"/>
      <c r="U72" s="984"/>
      <c r="V72" s="984"/>
      <c r="W72" s="984"/>
      <c r="X72" s="984"/>
      <c r="Y72" s="984"/>
      <c r="Z72" s="984"/>
      <c r="AA72" s="984"/>
      <c r="AB72" s="984"/>
      <c r="AC72" s="984"/>
      <c r="AD72" s="984"/>
      <c r="AE72" s="984"/>
      <c r="AF72" s="984"/>
      <c r="AG72" s="984"/>
      <c r="AH72" s="984"/>
      <c r="AI72" s="984"/>
      <c r="AJ72" s="984"/>
      <c r="AK72" s="984"/>
      <c r="AL72" s="984"/>
      <c r="AM72" s="984"/>
      <c r="AN72" s="984"/>
      <c r="AO72" s="984"/>
      <c r="AP72" s="984"/>
      <c r="AQ72" s="984"/>
      <c r="AR72" s="984"/>
      <c r="AS72" s="984"/>
      <c r="AT72" s="984"/>
      <c r="AU72" s="984"/>
      <c r="AV72" s="984"/>
      <c r="AW72" s="984"/>
      <c r="AX72" s="984"/>
      <c r="AY72" s="984"/>
      <c r="AZ72" s="985"/>
      <c r="BA72" s="985"/>
      <c r="BB72" s="985"/>
      <c r="BC72" s="985"/>
      <c r="BD72" s="986"/>
      <c r="BE72" s="224"/>
      <c r="BF72" s="224"/>
      <c r="BG72" s="224"/>
      <c r="BH72" s="224"/>
      <c r="BI72" s="224"/>
      <c r="BJ72" s="224"/>
      <c r="BK72" s="224"/>
      <c r="BL72" s="224"/>
      <c r="BM72" s="224"/>
      <c r="BN72" s="224"/>
      <c r="BO72" s="224"/>
      <c r="BP72" s="224"/>
      <c r="BQ72" s="221">
        <v>66</v>
      </c>
      <c r="BR72" s="226"/>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12"/>
    </row>
    <row r="73" spans="1:131" ht="26.25" customHeight="1" x14ac:dyDescent="0.2">
      <c r="A73" s="221">
        <v>6</v>
      </c>
      <c r="B73" s="987"/>
      <c r="C73" s="988"/>
      <c r="D73" s="988"/>
      <c r="E73" s="988"/>
      <c r="F73" s="988"/>
      <c r="G73" s="988"/>
      <c r="H73" s="988"/>
      <c r="I73" s="988"/>
      <c r="J73" s="988"/>
      <c r="K73" s="988"/>
      <c r="L73" s="988"/>
      <c r="M73" s="988"/>
      <c r="N73" s="988"/>
      <c r="O73" s="988"/>
      <c r="P73" s="989"/>
      <c r="Q73" s="990"/>
      <c r="R73" s="984"/>
      <c r="S73" s="984"/>
      <c r="T73" s="984"/>
      <c r="U73" s="984"/>
      <c r="V73" s="984"/>
      <c r="W73" s="984"/>
      <c r="X73" s="984"/>
      <c r="Y73" s="984"/>
      <c r="Z73" s="984"/>
      <c r="AA73" s="984"/>
      <c r="AB73" s="984"/>
      <c r="AC73" s="984"/>
      <c r="AD73" s="984"/>
      <c r="AE73" s="984"/>
      <c r="AF73" s="984"/>
      <c r="AG73" s="984"/>
      <c r="AH73" s="984"/>
      <c r="AI73" s="984"/>
      <c r="AJ73" s="984"/>
      <c r="AK73" s="984"/>
      <c r="AL73" s="984"/>
      <c r="AM73" s="984"/>
      <c r="AN73" s="984"/>
      <c r="AO73" s="984"/>
      <c r="AP73" s="984"/>
      <c r="AQ73" s="984"/>
      <c r="AR73" s="984"/>
      <c r="AS73" s="984"/>
      <c r="AT73" s="984"/>
      <c r="AU73" s="984"/>
      <c r="AV73" s="984"/>
      <c r="AW73" s="984"/>
      <c r="AX73" s="984"/>
      <c r="AY73" s="984"/>
      <c r="AZ73" s="985"/>
      <c r="BA73" s="985"/>
      <c r="BB73" s="985"/>
      <c r="BC73" s="985"/>
      <c r="BD73" s="986"/>
      <c r="BE73" s="224"/>
      <c r="BF73" s="224"/>
      <c r="BG73" s="224"/>
      <c r="BH73" s="224"/>
      <c r="BI73" s="224"/>
      <c r="BJ73" s="224"/>
      <c r="BK73" s="224"/>
      <c r="BL73" s="224"/>
      <c r="BM73" s="224"/>
      <c r="BN73" s="224"/>
      <c r="BO73" s="224"/>
      <c r="BP73" s="224"/>
      <c r="BQ73" s="221">
        <v>67</v>
      </c>
      <c r="BR73" s="226"/>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12"/>
    </row>
    <row r="74" spans="1:131" ht="26.25" customHeight="1" x14ac:dyDescent="0.2">
      <c r="A74" s="221">
        <v>7</v>
      </c>
      <c r="B74" s="987"/>
      <c r="C74" s="988"/>
      <c r="D74" s="988"/>
      <c r="E74" s="988"/>
      <c r="F74" s="988"/>
      <c r="G74" s="988"/>
      <c r="H74" s="988"/>
      <c r="I74" s="988"/>
      <c r="J74" s="988"/>
      <c r="K74" s="988"/>
      <c r="L74" s="988"/>
      <c r="M74" s="988"/>
      <c r="N74" s="988"/>
      <c r="O74" s="988"/>
      <c r="P74" s="989"/>
      <c r="Q74" s="990"/>
      <c r="R74" s="984"/>
      <c r="S74" s="984"/>
      <c r="T74" s="984"/>
      <c r="U74" s="984"/>
      <c r="V74" s="984"/>
      <c r="W74" s="984"/>
      <c r="X74" s="984"/>
      <c r="Y74" s="984"/>
      <c r="Z74" s="984"/>
      <c r="AA74" s="984"/>
      <c r="AB74" s="984"/>
      <c r="AC74" s="984"/>
      <c r="AD74" s="984"/>
      <c r="AE74" s="984"/>
      <c r="AF74" s="984"/>
      <c r="AG74" s="984"/>
      <c r="AH74" s="984"/>
      <c r="AI74" s="984"/>
      <c r="AJ74" s="984"/>
      <c r="AK74" s="984"/>
      <c r="AL74" s="984"/>
      <c r="AM74" s="984"/>
      <c r="AN74" s="984"/>
      <c r="AO74" s="984"/>
      <c r="AP74" s="984"/>
      <c r="AQ74" s="984"/>
      <c r="AR74" s="984"/>
      <c r="AS74" s="984"/>
      <c r="AT74" s="984"/>
      <c r="AU74" s="984"/>
      <c r="AV74" s="984"/>
      <c r="AW74" s="984"/>
      <c r="AX74" s="984"/>
      <c r="AY74" s="984"/>
      <c r="AZ74" s="985"/>
      <c r="BA74" s="985"/>
      <c r="BB74" s="985"/>
      <c r="BC74" s="985"/>
      <c r="BD74" s="986"/>
      <c r="BE74" s="224"/>
      <c r="BF74" s="224"/>
      <c r="BG74" s="224"/>
      <c r="BH74" s="224"/>
      <c r="BI74" s="224"/>
      <c r="BJ74" s="224"/>
      <c r="BK74" s="224"/>
      <c r="BL74" s="224"/>
      <c r="BM74" s="224"/>
      <c r="BN74" s="224"/>
      <c r="BO74" s="224"/>
      <c r="BP74" s="224"/>
      <c r="BQ74" s="221">
        <v>68</v>
      </c>
      <c r="BR74" s="226"/>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12"/>
    </row>
    <row r="75" spans="1:131" ht="26.25" customHeight="1" x14ac:dyDescent="0.2">
      <c r="A75" s="221">
        <v>8</v>
      </c>
      <c r="B75" s="987"/>
      <c r="C75" s="988"/>
      <c r="D75" s="988"/>
      <c r="E75" s="988"/>
      <c r="F75" s="988"/>
      <c r="G75" s="988"/>
      <c r="H75" s="988"/>
      <c r="I75" s="988"/>
      <c r="J75" s="988"/>
      <c r="K75" s="988"/>
      <c r="L75" s="988"/>
      <c r="M75" s="988"/>
      <c r="N75" s="988"/>
      <c r="O75" s="988"/>
      <c r="P75" s="989"/>
      <c r="Q75" s="991"/>
      <c r="R75" s="992"/>
      <c r="S75" s="992"/>
      <c r="T75" s="992"/>
      <c r="U75" s="993"/>
      <c r="V75" s="994"/>
      <c r="W75" s="992"/>
      <c r="X75" s="992"/>
      <c r="Y75" s="992"/>
      <c r="Z75" s="993"/>
      <c r="AA75" s="994"/>
      <c r="AB75" s="992"/>
      <c r="AC75" s="992"/>
      <c r="AD75" s="992"/>
      <c r="AE75" s="993"/>
      <c r="AF75" s="994"/>
      <c r="AG75" s="992"/>
      <c r="AH75" s="992"/>
      <c r="AI75" s="992"/>
      <c r="AJ75" s="993"/>
      <c r="AK75" s="994"/>
      <c r="AL75" s="992"/>
      <c r="AM75" s="992"/>
      <c r="AN75" s="992"/>
      <c r="AO75" s="993"/>
      <c r="AP75" s="994"/>
      <c r="AQ75" s="992"/>
      <c r="AR75" s="992"/>
      <c r="AS75" s="992"/>
      <c r="AT75" s="993"/>
      <c r="AU75" s="994"/>
      <c r="AV75" s="992"/>
      <c r="AW75" s="992"/>
      <c r="AX75" s="992"/>
      <c r="AY75" s="993"/>
      <c r="AZ75" s="985"/>
      <c r="BA75" s="985"/>
      <c r="BB75" s="985"/>
      <c r="BC75" s="985"/>
      <c r="BD75" s="986"/>
      <c r="BE75" s="224"/>
      <c r="BF75" s="224"/>
      <c r="BG75" s="224"/>
      <c r="BH75" s="224"/>
      <c r="BI75" s="224"/>
      <c r="BJ75" s="224"/>
      <c r="BK75" s="224"/>
      <c r="BL75" s="224"/>
      <c r="BM75" s="224"/>
      <c r="BN75" s="224"/>
      <c r="BO75" s="224"/>
      <c r="BP75" s="224"/>
      <c r="BQ75" s="221">
        <v>69</v>
      </c>
      <c r="BR75" s="226"/>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12"/>
    </row>
    <row r="76" spans="1:131" ht="26.25" customHeight="1" x14ac:dyDescent="0.2">
      <c r="A76" s="221">
        <v>9</v>
      </c>
      <c r="B76" s="987"/>
      <c r="C76" s="988"/>
      <c r="D76" s="988"/>
      <c r="E76" s="988"/>
      <c r="F76" s="988"/>
      <c r="G76" s="988"/>
      <c r="H76" s="988"/>
      <c r="I76" s="988"/>
      <c r="J76" s="988"/>
      <c r="K76" s="988"/>
      <c r="L76" s="988"/>
      <c r="M76" s="988"/>
      <c r="N76" s="988"/>
      <c r="O76" s="988"/>
      <c r="P76" s="989"/>
      <c r="Q76" s="991"/>
      <c r="R76" s="992"/>
      <c r="S76" s="992"/>
      <c r="T76" s="992"/>
      <c r="U76" s="993"/>
      <c r="V76" s="994"/>
      <c r="W76" s="992"/>
      <c r="X76" s="992"/>
      <c r="Y76" s="992"/>
      <c r="Z76" s="993"/>
      <c r="AA76" s="994"/>
      <c r="AB76" s="992"/>
      <c r="AC76" s="992"/>
      <c r="AD76" s="992"/>
      <c r="AE76" s="993"/>
      <c r="AF76" s="994"/>
      <c r="AG76" s="992"/>
      <c r="AH76" s="992"/>
      <c r="AI76" s="992"/>
      <c r="AJ76" s="993"/>
      <c r="AK76" s="994"/>
      <c r="AL76" s="992"/>
      <c r="AM76" s="992"/>
      <c r="AN76" s="992"/>
      <c r="AO76" s="993"/>
      <c r="AP76" s="994"/>
      <c r="AQ76" s="992"/>
      <c r="AR76" s="992"/>
      <c r="AS76" s="992"/>
      <c r="AT76" s="993"/>
      <c r="AU76" s="994"/>
      <c r="AV76" s="992"/>
      <c r="AW76" s="992"/>
      <c r="AX76" s="992"/>
      <c r="AY76" s="993"/>
      <c r="AZ76" s="985"/>
      <c r="BA76" s="985"/>
      <c r="BB76" s="985"/>
      <c r="BC76" s="985"/>
      <c r="BD76" s="986"/>
      <c r="BE76" s="224"/>
      <c r="BF76" s="224"/>
      <c r="BG76" s="224"/>
      <c r="BH76" s="224"/>
      <c r="BI76" s="224"/>
      <c r="BJ76" s="224"/>
      <c r="BK76" s="224"/>
      <c r="BL76" s="224"/>
      <c r="BM76" s="224"/>
      <c r="BN76" s="224"/>
      <c r="BO76" s="224"/>
      <c r="BP76" s="224"/>
      <c r="BQ76" s="221">
        <v>70</v>
      </c>
      <c r="BR76" s="226"/>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12"/>
    </row>
    <row r="77" spans="1:131" ht="26.25" customHeight="1" x14ac:dyDescent="0.2">
      <c r="A77" s="221">
        <v>10</v>
      </c>
      <c r="B77" s="987"/>
      <c r="C77" s="988"/>
      <c r="D77" s="988"/>
      <c r="E77" s="988"/>
      <c r="F77" s="988"/>
      <c r="G77" s="988"/>
      <c r="H77" s="988"/>
      <c r="I77" s="988"/>
      <c r="J77" s="988"/>
      <c r="K77" s="988"/>
      <c r="L77" s="988"/>
      <c r="M77" s="988"/>
      <c r="N77" s="988"/>
      <c r="O77" s="988"/>
      <c r="P77" s="989"/>
      <c r="Q77" s="991"/>
      <c r="R77" s="992"/>
      <c r="S77" s="992"/>
      <c r="T77" s="992"/>
      <c r="U77" s="993"/>
      <c r="V77" s="994"/>
      <c r="W77" s="992"/>
      <c r="X77" s="992"/>
      <c r="Y77" s="992"/>
      <c r="Z77" s="993"/>
      <c r="AA77" s="994"/>
      <c r="AB77" s="992"/>
      <c r="AC77" s="992"/>
      <c r="AD77" s="992"/>
      <c r="AE77" s="993"/>
      <c r="AF77" s="994"/>
      <c r="AG77" s="992"/>
      <c r="AH77" s="992"/>
      <c r="AI77" s="992"/>
      <c r="AJ77" s="993"/>
      <c r="AK77" s="994"/>
      <c r="AL77" s="992"/>
      <c r="AM77" s="992"/>
      <c r="AN77" s="992"/>
      <c r="AO77" s="993"/>
      <c r="AP77" s="994"/>
      <c r="AQ77" s="992"/>
      <c r="AR77" s="992"/>
      <c r="AS77" s="992"/>
      <c r="AT77" s="993"/>
      <c r="AU77" s="994"/>
      <c r="AV77" s="992"/>
      <c r="AW77" s="992"/>
      <c r="AX77" s="992"/>
      <c r="AY77" s="993"/>
      <c r="AZ77" s="985"/>
      <c r="BA77" s="985"/>
      <c r="BB77" s="985"/>
      <c r="BC77" s="985"/>
      <c r="BD77" s="986"/>
      <c r="BE77" s="224"/>
      <c r="BF77" s="224"/>
      <c r="BG77" s="224"/>
      <c r="BH77" s="224"/>
      <c r="BI77" s="224"/>
      <c r="BJ77" s="224"/>
      <c r="BK77" s="224"/>
      <c r="BL77" s="224"/>
      <c r="BM77" s="224"/>
      <c r="BN77" s="224"/>
      <c r="BO77" s="224"/>
      <c r="BP77" s="224"/>
      <c r="BQ77" s="221">
        <v>71</v>
      </c>
      <c r="BR77" s="226"/>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12"/>
    </row>
    <row r="78" spans="1:131" ht="26.25" customHeight="1" x14ac:dyDescent="0.2">
      <c r="A78" s="221">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24"/>
      <c r="BF78" s="224"/>
      <c r="BG78" s="224"/>
      <c r="BH78" s="224"/>
      <c r="BI78" s="224"/>
      <c r="BJ78" s="212"/>
      <c r="BK78" s="212"/>
      <c r="BL78" s="212"/>
      <c r="BM78" s="212"/>
      <c r="BN78" s="212"/>
      <c r="BO78" s="224"/>
      <c r="BP78" s="224"/>
      <c r="BQ78" s="221">
        <v>72</v>
      </c>
      <c r="BR78" s="226"/>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12"/>
    </row>
    <row r="79" spans="1:131" ht="26.25" customHeight="1" x14ac:dyDescent="0.2">
      <c r="A79" s="221">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24"/>
      <c r="BF79" s="224"/>
      <c r="BG79" s="224"/>
      <c r="BH79" s="224"/>
      <c r="BI79" s="224"/>
      <c r="BJ79" s="212"/>
      <c r="BK79" s="212"/>
      <c r="BL79" s="212"/>
      <c r="BM79" s="212"/>
      <c r="BN79" s="212"/>
      <c r="BO79" s="224"/>
      <c r="BP79" s="224"/>
      <c r="BQ79" s="221">
        <v>73</v>
      </c>
      <c r="BR79" s="226"/>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12"/>
    </row>
    <row r="80" spans="1:131" ht="26.25" customHeight="1" x14ac:dyDescent="0.2">
      <c r="A80" s="221">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24"/>
      <c r="BF80" s="224"/>
      <c r="BG80" s="224"/>
      <c r="BH80" s="224"/>
      <c r="BI80" s="224"/>
      <c r="BJ80" s="224"/>
      <c r="BK80" s="224"/>
      <c r="BL80" s="224"/>
      <c r="BM80" s="224"/>
      <c r="BN80" s="224"/>
      <c r="BO80" s="224"/>
      <c r="BP80" s="224"/>
      <c r="BQ80" s="221">
        <v>74</v>
      </c>
      <c r="BR80" s="226"/>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12"/>
    </row>
    <row r="81" spans="1:131" ht="26.25" customHeight="1" x14ac:dyDescent="0.2">
      <c r="A81" s="221">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24"/>
      <c r="BF81" s="224"/>
      <c r="BG81" s="224"/>
      <c r="BH81" s="224"/>
      <c r="BI81" s="224"/>
      <c r="BJ81" s="224"/>
      <c r="BK81" s="224"/>
      <c r="BL81" s="224"/>
      <c r="BM81" s="224"/>
      <c r="BN81" s="224"/>
      <c r="BO81" s="224"/>
      <c r="BP81" s="224"/>
      <c r="BQ81" s="221">
        <v>75</v>
      </c>
      <c r="BR81" s="226"/>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12"/>
    </row>
    <row r="82" spans="1:131" ht="26.25" customHeight="1" x14ac:dyDescent="0.2">
      <c r="A82" s="221">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24"/>
      <c r="BF82" s="224"/>
      <c r="BG82" s="224"/>
      <c r="BH82" s="224"/>
      <c r="BI82" s="224"/>
      <c r="BJ82" s="224"/>
      <c r="BK82" s="224"/>
      <c r="BL82" s="224"/>
      <c r="BM82" s="224"/>
      <c r="BN82" s="224"/>
      <c r="BO82" s="224"/>
      <c r="BP82" s="224"/>
      <c r="BQ82" s="221">
        <v>76</v>
      </c>
      <c r="BR82" s="226"/>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12"/>
    </row>
    <row r="83" spans="1:131" ht="26.25" customHeight="1" x14ac:dyDescent="0.2">
      <c r="A83" s="221">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24"/>
      <c r="BF83" s="224"/>
      <c r="BG83" s="224"/>
      <c r="BH83" s="224"/>
      <c r="BI83" s="224"/>
      <c r="BJ83" s="224"/>
      <c r="BK83" s="224"/>
      <c r="BL83" s="224"/>
      <c r="BM83" s="224"/>
      <c r="BN83" s="224"/>
      <c r="BO83" s="224"/>
      <c r="BP83" s="224"/>
      <c r="BQ83" s="221">
        <v>77</v>
      </c>
      <c r="BR83" s="226"/>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12"/>
    </row>
    <row r="84" spans="1:131" ht="26.25" customHeight="1" x14ac:dyDescent="0.2">
      <c r="A84" s="221">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24"/>
      <c r="BF84" s="224"/>
      <c r="BG84" s="224"/>
      <c r="BH84" s="224"/>
      <c r="BI84" s="224"/>
      <c r="BJ84" s="224"/>
      <c r="BK84" s="224"/>
      <c r="BL84" s="224"/>
      <c r="BM84" s="224"/>
      <c r="BN84" s="224"/>
      <c r="BO84" s="224"/>
      <c r="BP84" s="224"/>
      <c r="BQ84" s="221">
        <v>78</v>
      </c>
      <c r="BR84" s="226"/>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12"/>
    </row>
    <row r="85" spans="1:131" ht="26.25" customHeight="1" x14ac:dyDescent="0.2">
      <c r="A85" s="221">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24"/>
      <c r="BF85" s="224"/>
      <c r="BG85" s="224"/>
      <c r="BH85" s="224"/>
      <c r="BI85" s="224"/>
      <c r="BJ85" s="224"/>
      <c r="BK85" s="224"/>
      <c r="BL85" s="224"/>
      <c r="BM85" s="224"/>
      <c r="BN85" s="224"/>
      <c r="BO85" s="224"/>
      <c r="BP85" s="224"/>
      <c r="BQ85" s="221">
        <v>79</v>
      </c>
      <c r="BR85" s="226"/>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12"/>
    </row>
    <row r="86" spans="1:131" ht="26.25" customHeight="1" x14ac:dyDescent="0.2">
      <c r="A86" s="221">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24"/>
      <c r="BF86" s="224"/>
      <c r="BG86" s="224"/>
      <c r="BH86" s="224"/>
      <c r="BI86" s="224"/>
      <c r="BJ86" s="224"/>
      <c r="BK86" s="224"/>
      <c r="BL86" s="224"/>
      <c r="BM86" s="224"/>
      <c r="BN86" s="224"/>
      <c r="BO86" s="224"/>
      <c r="BP86" s="224"/>
      <c r="BQ86" s="221">
        <v>80</v>
      </c>
      <c r="BR86" s="226"/>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12"/>
    </row>
    <row r="87" spans="1:131" ht="26.25" customHeight="1" x14ac:dyDescent="0.2">
      <c r="A87" s="227">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24"/>
      <c r="BF87" s="224"/>
      <c r="BG87" s="224"/>
      <c r="BH87" s="224"/>
      <c r="BI87" s="224"/>
      <c r="BJ87" s="224"/>
      <c r="BK87" s="224"/>
      <c r="BL87" s="224"/>
      <c r="BM87" s="224"/>
      <c r="BN87" s="224"/>
      <c r="BO87" s="224"/>
      <c r="BP87" s="224"/>
      <c r="BQ87" s="221">
        <v>81</v>
      </c>
      <c r="BR87" s="226"/>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12"/>
    </row>
    <row r="88" spans="1:131" ht="26.25" customHeight="1" thickBot="1" x14ac:dyDescent="0.25">
      <c r="A88" s="223" t="s">
        <v>378</v>
      </c>
      <c r="B88" s="950" t="s">
        <v>404</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v>11812</v>
      </c>
      <c r="AG88" s="972"/>
      <c r="AH88" s="972"/>
      <c r="AI88" s="972"/>
      <c r="AJ88" s="972"/>
      <c r="AK88" s="976"/>
      <c r="AL88" s="976"/>
      <c r="AM88" s="976"/>
      <c r="AN88" s="976"/>
      <c r="AO88" s="976"/>
      <c r="AP88" s="972"/>
      <c r="AQ88" s="972"/>
      <c r="AR88" s="972"/>
      <c r="AS88" s="972"/>
      <c r="AT88" s="972"/>
      <c r="AU88" s="972"/>
      <c r="AV88" s="972"/>
      <c r="AW88" s="972"/>
      <c r="AX88" s="972"/>
      <c r="AY88" s="972"/>
      <c r="AZ88" s="973"/>
      <c r="BA88" s="973"/>
      <c r="BB88" s="973"/>
      <c r="BC88" s="973"/>
      <c r="BD88" s="974"/>
      <c r="BE88" s="224"/>
      <c r="BF88" s="224"/>
      <c r="BG88" s="224"/>
      <c r="BH88" s="224"/>
      <c r="BI88" s="224"/>
      <c r="BJ88" s="224"/>
      <c r="BK88" s="224"/>
      <c r="BL88" s="224"/>
      <c r="BM88" s="224"/>
      <c r="BN88" s="224"/>
      <c r="BO88" s="224"/>
      <c r="BP88" s="224"/>
      <c r="BQ88" s="221">
        <v>82</v>
      </c>
      <c r="BR88" s="226"/>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12"/>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12"/>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12"/>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12"/>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12"/>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12"/>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12"/>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12"/>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12"/>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12"/>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12"/>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12"/>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12"/>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12"/>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378</v>
      </c>
      <c r="BR102" s="950" t="s">
        <v>405</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v>121</v>
      </c>
      <c r="CS102" s="966"/>
      <c r="CT102" s="966"/>
      <c r="CU102" s="966"/>
      <c r="CV102" s="967"/>
      <c r="CW102" s="965"/>
      <c r="CX102" s="966"/>
      <c r="CY102" s="966"/>
      <c r="CZ102" s="966"/>
      <c r="DA102" s="967"/>
      <c r="DB102" s="965"/>
      <c r="DC102" s="966"/>
      <c r="DD102" s="966"/>
      <c r="DE102" s="966"/>
      <c r="DF102" s="967"/>
      <c r="DG102" s="965"/>
      <c r="DH102" s="966"/>
      <c r="DI102" s="966"/>
      <c r="DJ102" s="966"/>
      <c r="DK102" s="967"/>
      <c r="DL102" s="965"/>
      <c r="DM102" s="966"/>
      <c r="DN102" s="966"/>
      <c r="DO102" s="966"/>
      <c r="DP102" s="967"/>
      <c r="DQ102" s="965"/>
      <c r="DR102" s="966"/>
      <c r="DS102" s="966"/>
      <c r="DT102" s="966"/>
      <c r="DU102" s="967"/>
      <c r="DV102" s="950"/>
      <c r="DW102" s="951"/>
      <c r="DX102" s="951"/>
      <c r="DY102" s="951"/>
      <c r="DZ102" s="952"/>
      <c r="EA102" s="212"/>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53" t="s">
        <v>406</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12"/>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54" t="s">
        <v>407</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12"/>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16" t="s">
        <v>408</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409</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55" t="s">
        <v>410</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411</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12" customFormat="1" ht="26.25" customHeight="1" x14ac:dyDescent="0.2">
      <c r="A109" s="908" t="s">
        <v>412</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413</v>
      </c>
      <c r="AB109" s="909"/>
      <c r="AC109" s="909"/>
      <c r="AD109" s="909"/>
      <c r="AE109" s="910"/>
      <c r="AF109" s="911" t="s">
        <v>414</v>
      </c>
      <c r="AG109" s="909"/>
      <c r="AH109" s="909"/>
      <c r="AI109" s="909"/>
      <c r="AJ109" s="910"/>
      <c r="AK109" s="911" t="s">
        <v>295</v>
      </c>
      <c r="AL109" s="909"/>
      <c r="AM109" s="909"/>
      <c r="AN109" s="909"/>
      <c r="AO109" s="910"/>
      <c r="AP109" s="911" t="s">
        <v>415</v>
      </c>
      <c r="AQ109" s="909"/>
      <c r="AR109" s="909"/>
      <c r="AS109" s="909"/>
      <c r="AT109" s="942"/>
      <c r="AU109" s="908" t="s">
        <v>412</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413</v>
      </c>
      <c r="BR109" s="909"/>
      <c r="BS109" s="909"/>
      <c r="BT109" s="909"/>
      <c r="BU109" s="910"/>
      <c r="BV109" s="911" t="s">
        <v>414</v>
      </c>
      <c r="BW109" s="909"/>
      <c r="BX109" s="909"/>
      <c r="BY109" s="909"/>
      <c r="BZ109" s="910"/>
      <c r="CA109" s="911" t="s">
        <v>295</v>
      </c>
      <c r="CB109" s="909"/>
      <c r="CC109" s="909"/>
      <c r="CD109" s="909"/>
      <c r="CE109" s="910"/>
      <c r="CF109" s="949" t="s">
        <v>415</v>
      </c>
      <c r="CG109" s="949"/>
      <c r="CH109" s="949"/>
      <c r="CI109" s="949"/>
      <c r="CJ109" s="949"/>
      <c r="CK109" s="911" t="s">
        <v>416</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413</v>
      </c>
      <c r="DH109" s="909"/>
      <c r="DI109" s="909"/>
      <c r="DJ109" s="909"/>
      <c r="DK109" s="910"/>
      <c r="DL109" s="911" t="s">
        <v>414</v>
      </c>
      <c r="DM109" s="909"/>
      <c r="DN109" s="909"/>
      <c r="DO109" s="909"/>
      <c r="DP109" s="910"/>
      <c r="DQ109" s="911" t="s">
        <v>295</v>
      </c>
      <c r="DR109" s="909"/>
      <c r="DS109" s="909"/>
      <c r="DT109" s="909"/>
      <c r="DU109" s="910"/>
      <c r="DV109" s="911" t="s">
        <v>415</v>
      </c>
      <c r="DW109" s="909"/>
      <c r="DX109" s="909"/>
      <c r="DY109" s="909"/>
      <c r="DZ109" s="942"/>
    </row>
    <row r="110" spans="1:131" s="212" customFormat="1" ht="26.25" customHeight="1" x14ac:dyDescent="0.2">
      <c r="A110" s="820" t="s">
        <v>417</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2606580</v>
      </c>
      <c r="AB110" s="902"/>
      <c r="AC110" s="902"/>
      <c r="AD110" s="902"/>
      <c r="AE110" s="903"/>
      <c r="AF110" s="904">
        <v>2496931</v>
      </c>
      <c r="AG110" s="902"/>
      <c r="AH110" s="902"/>
      <c r="AI110" s="902"/>
      <c r="AJ110" s="903"/>
      <c r="AK110" s="904">
        <v>2445353</v>
      </c>
      <c r="AL110" s="902"/>
      <c r="AM110" s="902"/>
      <c r="AN110" s="902"/>
      <c r="AO110" s="903"/>
      <c r="AP110" s="905">
        <v>21.9</v>
      </c>
      <c r="AQ110" s="906"/>
      <c r="AR110" s="906"/>
      <c r="AS110" s="906"/>
      <c r="AT110" s="907"/>
      <c r="AU110" s="943" t="s">
        <v>69</v>
      </c>
      <c r="AV110" s="944"/>
      <c r="AW110" s="944"/>
      <c r="AX110" s="944"/>
      <c r="AY110" s="944"/>
      <c r="AZ110" s="873" t="s">
        <v>418</v>
      </c>
      <c r="BA110" s="821"/>
      <c r="BB110" s="821"/>
      <c r="BC110" s="821"/>
      <c r="BD110" s="821"/>
      <c r="BE110" s="821"/>
      <c r="BF110" s="821"/>
      <c r="BG110" s="821"/>
      <c r="BH110" s="821"/>
      <c r="BI110" s="821"/>
      <c r="BJ110" s="821"/>
      <c r="BK110" s="821"/>
      <c r="BL110" s="821"/>
      <c r="BM110" s="821"/>
      <c r="BN110" s="821"/>
      <c r="BO110" s="821"/>
      <c r="BP110" s="822"/>
      <c r="BQ110" s="874">
        <v>22298517</v>
      </c>
      <c r="BR110" s="855"/>
      <c r="BS110" s="855"/>
      <c r="BT110" s="855"/>
      <c r="BU110" s="855"/>
      <c r="BV110" s="855">
        <v>22026034</v>
      </c>
      <c r="BW110" s="855"/>
      <c r="BX110" s="855"/>
      <c r="BY110" s="855"/>
      <c r="BZ110" s="855"/>
      <c r="CA110" s="855">
        <v>21860946</v>
      </c>
      <c r="CB110" s="855"/>
      <c r="CC110" s="855"/>
      <c r="CD110" s="855"/>
      <c r="CE110" s="855"/>
      <c r="CF110" s="879">
        <v>195.5</v>
      </c>
      <c r="CG110" s="880"/>
      <c r="CH110" s="880"/>
      <c r="CI110" s="880"/>
      <c r="CJ110" s="880"/>
      <c r="CK110" s="939" t="s">
        <v>419</v>
      </c>
      <c r="CL110" s="832"/>
      <c r="CM110" s="873" t="s">
        <v>420</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122</v>
      </c>
      <c r="DH110" s="855"/>
      <c r="DI110" s="855"/>
      <c r="DJ110" s="855"/>
      <c r="DK110" s="855"/>
      <c r="DL110" s="855" t="s">
        <v>122</v>
      </c>
      <c r="DM110" s="855"/>
      <c r="DN110" s="855"/>
      <c r="DO110" s="855"/>
      <c r="DP110" s="855"/>
      <c r="DQ110" s="855" t="s">
        <v>122</v>
      </c>
      <c r="DR110" s="855"/>
      <c r="DS110" s="855"/>
      <c r="DT110" s="855"/>
      <c r="DU110" s="855"/>
      <c r="DV110" s="856" t="s">
        <v>122</v>
      </c>
      <c r="DW110" s="856"/>
      <c r="DX110" s="856"/>
      <c r="DY110" s="856"/>
      <c r="DZ110" s="857"/>
    </row>
    <row r="111" spans="1:131" s="212" customFormat="1" ht="26.25" customHeight="1" x14ac:dyDescent="0.2">
      <c r="A111" s="787" t="s">
        <v>421</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122</v>
      </c>
      <c r="AB111" s="932"/>
      <c r="AC111" s="932"/>
      <c r="AD111" s="932"/>
      <c r="AE111" s="933"/>
      <c r="AF111" s="934" t="s">
        <v>122</v>
      </c>
      <c r="AG111" s="932"/>
      <c r="AH111" s="932"/>
      <c r="AI111" s="932"/>
      <c r="AJ111" s="933"/>
      <c r="AK111" s="934" t="s">
        <v>122</v>
      </c>
      <c r="AL111" s="932"/>
      <c r="AM111" s="932"/>
      <c r="AN111" s="932"/>
      <c r="AO111" s="933"/>
      <c r="AP111" s="935" t="s">
        <v>122</v>
      </c>
      <c r="AQ111" s="936"/>
      <c r="AR111" s="936"/>
      <c r="AS111" s="936"/>
      <c r="AT111" s="937"/>
      <c r="AU111" s="945"/>
      <c r="AV111" s="946"/>
      <c r="AW111" s="946"/>
      <c r="AX111" s="946"/>
      <c r="AY111" s="946"/>
      <c r="AZ111" s="828" t="s">
        <v>422</v>
      </c>
      <c r="BA111" s="765"/>
      <c r="BB111" s="765"/>
      <c r="BC111" s="765"/>
      <c r="BD111" s="765"/>
      <c r="BE111" s="765"/>
      <c r="BF111" s="765"/>
      <c r="BG111" s="765"/>
      <c r="BH111" s="765"/>
      <c r="BI111" s="765"/>
      <c r="BJ111" s="765"/>
      <c r="BK111" s="765"/>
      <c r="BL111" s="765"/>
      <c r="BM111" s="765"/>
      <c r="BN111" s="765"/>
      <c r="BO111" s="765"/>
      <c r="BP111" s="766"/>
      <c r="BQ111" s="829">
        <v>38825</v>
      </c>
      <c r="BR111" s="830"/>
      <c r="BS111" s="830"/>
      <c r="BT111" s="830"/>
      <c r="BU111" s="830"/>
      <c r="BV111" s="830">
        <v>31060</v>
      </c>
      <c r="BW111" s="830"/>
      <c r="BX111" s="830"/>
      <c r="BY111" s="830"/>
      <c r="BZ111" s="830"/>
      <c r="CA111" s="830">
        <v>23295</v>
      </c>
      <c r="CB111" s="830"/>
      <c r="CC111" s="830"/>
      <c r="CD111" s="830"/>
      <c r="CE111" s="830"/>
      <c r="CF111" s="888">
        <v>0.2</v>
      </c>
      <c r="CG111" s="889"/>
      <c r="CH111" s="889"/>
      <c r="CI111" s="889"/>
      <c r="CJ111" s="889"/>
      <c r="CK111" s="940"/>
      <c r="CL111" s="834"/>
      <c r="CM111" s="828" t="s">
        <v>423</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122</v>
      </c>
      <c r="DH111" s="830"/>
      <c r="DI111" s="830"/>
      <c r="DJ111" s="830"/>
      <c r="DK111" s="830"/>
      <c r="DL111" s="830" t="s">
        <v>122</v>
      </c>
      <c r="DM111" s="830"/>
      <c r="DN111" s="830"/>
      <c r="DO111" s="830"/>
      <c r="DP111" s="830"/>
      <c r="DQ111" s="830" t="s">
        <v>122</v>
      </c>
      <c r="DR111" s="830"/>
      <c r="DS111" s="830"/>
      <c r="DT111" s="830"/>
      <c r="DU111" s="830"/>
      <c r="DV111" s="807" t="s">
        <v>122</v>
      </c>
      <c r="DW111" s="807"/>
      <c r="DX111" s="807"/>
      <c r="DY111" s="807"/>
      <c r="DZ111" s="808"/>
    </row>
    <row r="112" spans="1:131" s="212" customFormat="1" ht="26.25" customHeight="1" x14ac:dyDescent="0.2">
      <c r="A112" s="925" t="s">
        <v>424</v>
      </c>
      <c r="B112" s="926"/>
      <c r="C112" s="765" t="s">
        <v>425</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t="s">
        <v>122</v>
      </c>
      <c r="AB112" s="793"/>
      <c r="AC112" s="793"/>
      <c r="AD112" s="793"/>
      <c r="AE112" s="794"/>
      <c r="AF112" s="795" t="s">
        <v>122</v>
      </c>
      <c r="AG112" s="793"/>
      <c r="AH112" s="793"/>
      <c r="AI112" s="793"/>
      <c r="AJ112" s="794"/>
      <c r="AK112" s="795" t="s">
        <v>122</v>
      </c>
      <c r="AL112" s="793"/>
      <c r="AM112" s="793"/>
      <c r="AN112" s="793"/>
      <c r="AO112" s="794"/>
      <c r="AP112" s="837" t="s">
        <v>122</v>
      </c>
      <c r="AQ112" s="838"/>
      <c r="AR112" s="838"/>
      <c r="AS112" s="838"/>
      <c r="AT112" s="839"/>
      <c r="AU112" s="945"/>
      <c r="AV112" s="946"/>
      <c r="AW112" s="946"/>
      <c r="AX112" s="946"/>
      <c r="AY112" s="946"/>
      <c r="AZ112" s="828" t="s">
        <v>426</v>
      </c>
      <c r="BA112" s="765"/>
      <c r="BB112" s="765"/>
      <c r="BC112" s="765"/>
      <c r="BD112" s="765"/>
      <c r="BE112" s="765"/>
      <c r="BF112" s="765"/>
      <c r="BG112" s="765"/>
      <c r="BH112" s="765"/>
      <c r="BI112" s="765"/>
      <c r="BJ112" s="765"/>
      <c r="BK112" s="765"/>
      <c r="BL112" s="765"/>
      <c r="BM112" s="765"/>
      <c r="BN112" s="765"/>
      <c r="BO112" s="765"/>
      <c r="BP112" s="766"/>
      <c r="BQ112" s="829">
        <v>10599324</v>
      </c>
      <c r="BR112" s="830"/>
      <c r="BS112" s="830"/>
      <c r="BT112" s="830"/>
      <c r="BU112" s="830"/>
      <c r="BV112" s="830">
        <v>9315816</v>
      </c>
      <c r="BW112" s="830"/>
      <c r="BX112" s="830"/>
      <c r="BY112" s="830"/>
      <c r="BZ112" s="830"/>
      <c r="CA112" s="830">
        <v>8312385</v>
      </c>
      <c r="CB112" s="830"/>
      <c r="CC112" s="830"/>
      <c r="CD112" s="830"/>
      <c r="CE112" s="830"/>
      <c r="CF112" s="888">
        <v>74.3</v>
      </c>
      <c r="CG112" s="889"/>
      <c r="CH112" s="889"/>
      <c r="CI112" s="889"/>
      <c r="CJ112" s="889"/>
      <c r="CK112" s="940"/>
      <c r="CL112" s="834"/>
      <c r="CM112" s="828" t="s">
        <v>427</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122</v>
      </c>
      <c r="DH112" s="830"/>
      <c r="DI112" s="830"/>
      <c r="DJ112" s="830"/>
      <c r="DK112" s="830"/>
      <c r="DL112" s="830" t="s">
        <v>122</v>
      </c>
      <c r="DM112" s="830"/>
      <c r="DN112" s="830"/>
      <c r="DO112" s="830"/>
      <c r="DP112" s="830"/>
      <c r="DQ112" s="830" t="s">
        <v>122</v>
      </c>
      <c r="DR112" s="830"/>
      <c r="DS112" s="830"/>
      <c r="DT112" s="830"/>
      <c r="DU112" s="830"/>
      <c r="DV112" s="807" t="s">
        <v>122</v>
      </c>
      <c r="DW112" s="807"/>
      <c r="DX112" s="807"/>
      <c r="DY112" s="807"/>
      <c r="DZ112" s="808"/>
    </row>
    <row r="113" spans="1:130" s="212" customFormat="1" ht="26.25" customHeight="1" x14ac:dyDescent="0.2">
      <c r="A113" s="927"/>
      <c r="B113" s="928"/>
      <c r="C113" s="765" t="s">
        <v>428</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v>1619904</v>
      </c>
      <c r="AB113" s="932"/>
      <c r="AC113" s="932"/>
      <c r="AD113" s="932"/>
      <c r="AE113" s="933"/>
      <c r="AF113" s="934">
        <v>1318591</v>
      </c>
      <c r="AG113" s="932"/>
      <c r="AH113" s="932"/>
      <c r="AI113" s="932"/>
      <c r="AJ113" s="933"/>
      <c r="AK113" s="934">
        <v>1138743</v>
      </c>
      <c r="AL113" s="932"/>
      <c r="AM113" s="932"/>
      <c r="AN113" s="932"/>
      <c r="AO113" s="933"/>
      <c r="AP113" s="935">
        <v>10.199999999999999</v>
      </c>
      <c r="AQ113" s="936"/>
      <c r="AR113" s="936"/>
      <c r="AS113" s="936"/>
      <c r="AT113" s="937"/>
      <c r="AU113" s="945"/>
      <c r="AV113" s="946"/>
      <c r="AW113" s="946"/>
      <c r="AX113" s="946"/>
      <c r="AY113" s="946"/>
      <c r="AZ113" s="828" t="s">
        <v>429</v>
      </c>
      <c r="BA113" s="765"/>
      <c r="BB113" s="765"/>
      <c r="BC113" s="765"/>
      <c r="BD113" s="765"/>
      <c r="BE113" s="765"/>
      <c r="BF113" s="765"/>
      <c r="BG113" s="765"/>
      <c r="BH113" s="765"/>
      <c r="BI113" s="765"/>
      <c r="BJ113" s="765"/>
      <c r="BK113" s="765"/>
      <c r="BL113" s="765"/>
      <c r="BM113" s="765"/>
      <c r="BN113" s="765"/>
      <c r="BO113" s="765"/>
      <c r="BP113" s="766"/>
      <c r="BQ113" s="829" t="s">
        <v>122</v>
      </c>
      <c r="BR113" s="830"/>
      <c r="BS113" s="830"/>
      <c r="BT113" s="830"/>
      <c r="BU113" s="830"/>
      <c r="BV113" s="830" t="s">
        <v>122</v>
      </c>
      <c r="BW113" s="830"/>
      <c r="BX113" s="830"/>
      <c r="BY113" s="830"/>
      <c r="BZ113" s="830"/>
      <c r="CA113" s="830" t="s">
        <v>122</v>
      </c>
      <c r="CB113" s="830"/>
      <c r="CC113" s="830"/>
      <c r="CD113" s="830"/>
      <c r="CE113" s="830"/>
      <c r="CF113" s="888" t="s">
        <v>122</v>
      </c>
      <c r="CG113" s="889"/>
      <c r="CH113" s="889"/>
      <c r="CI113" s="889"/>
      <c r="CJ113" s="889"/>
      <c r="CK113" s="940"/>
      <c r="CL113" s="834"/>
      <c r="CM113" s="828" t="s">
        <v>430</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v>38825</v>
      </c>
      <c r="DH113" s="793"/>
      <c r="DI113" s="793"/>
      <c r="DJ113" s="793"/>
      <c r="DK113" s="794"/>
      <c r="DL113" s="795">
        <v>31060</v>
      </c>
      <c r="DM113" s="793"/>
      <c r="DN113" s="793"/>
      <c r="DO113" s="793"/>
      <c r="DP113" s="794"/>
      <c r="DQ113" s="795">
        <v>23295</v>
      </c>
      <c r="DR113" s="793"/>
      <c r="DS113" s="793"/>
      <c r="DT113" s="793"/>
      <c r="DU113" s="794"/>
      <c r="DV113" s="837">
        <v>0.2</v>
      </c>
      <c r="DW113" s="838"/>
      <c r="DX113" s="838"/>
      <c r="DY113" s="838"/>
      <c r="DZ113" s="839"/>
    </row>
    <row r="114" spans="1:130" s="212" customFormat="1" ht="26.25" customHeight="1" x14ac:dyDescent="0.2">
      <c r="A114" s="927"/>
      <c r="B114" s="928"/>
      <c r="C114" s="765" t="s">
        <v>431</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t="s">
        <v>122</v>
      </c>
      <c r="AB114" s="793"/>
      <c r="AC114" s="793"/>
      <c r="AD114" s="793"/>
      <c r="AE114" s="794"/>
      <c r="AF114" s="795" t="s">
        <v>122</v>
      </c>
      <c r="AG114" s="793"/>
      <c r="AH114" s="793"/>
      <c r="AI114" s="793"/>
      <c r="AJ114" s="794"/>
      <c r="AK114" s="795" t="s">
        <v>122</v>
      </c>
      <c r="AL114" s="793"/>
      <c r="AM114" s="793"/>
      <c r="AN114" s="793"/>
      <c r="AO114" s="794"/>
      <c r="AP114" s="837" t="s">
        <v>122</v>
      </c>
      <c r="AQ114" s="838"/>
      <c r="AR114" s="838"/>
      <c r="AS114" s="838"/>
      <c r="AT114" s="839"/>
      <c r="AU114" s="945"/>
      <c r="AV114" s="946"/>
      <c r="AW114" s="946"/>
      <c r="AX114" s="946"/>
      <c r="AY114" s="946"/>
      <c r="AZ114" s="828" t="s">
        <v>432</v>
      </c>
      <c r="BA114" s="765"/>
      <c r="BB114" s="765"/>
      <c r="BC114" s="765"/>
      <c r="BD114" s="765"/>
      <c r="BE114" s="765"/>
      <c r="BF114" s="765"/>
      <c r="BG114" s="765"/>
      <c r="BH114" s="765"/>
      <c r="BI114" s="765"/>
      <c r="BJ114" s="765"/>
      <c r="BK114" s="765"/>
      <c r="BL114" s="765"/>
      <c r="BM114" s="765"/>
      <c r="BN114" s="765"/>
      <c r="BO114" s="765"/>
      <c r="BP114" s="766"/>
      <c r="BQ114" s="829">
        <v>3596604</v>
      </c>
      <c r="BR114" s="830"/>
      <c r="BS114" s="830"/>
      <c r="BT114" s="830"/>
      <c r="BU114" s="830"/>
      <c r="BV114" s="830">
        <v>3996016</v>
      </c>
      <c r="BW114" s="830"/>
      <c r="BX114" s="830"/>
      <c r="BY114" s="830"/>
      <c r="BZ114" s="830"/>
      <c r="CA114" s="830">
        <v>4103541</v>
      </c>
      <c r="CB114" s="830"/>
      <c r="CC114" s="830"/>
      <c r="CD114" s="830"/>
      <c r="CE114" s="830"/>
      <c r="CF114" s="888">
        <v>36.700000000000003</v>
      </c>
      <c r="CG114" s="889"/>
      <c r="CH114" s="889"/>
      <c r="CI114" s="889"/>
      <c r="CJ114" s="889"/>
      <c r="CK114" s="940"/>
      <c r="CL114" s="834"/>
      <c r="CM114" s="828" t="s">
        <v>433</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122</v>
      </c>
      <c r="DH114" s="793"/>
      <c r="DI114" s="793"/>
      <c r="DJ114" s="793"/>
      <c r="DK114" s="794"/>
      <c r="DL114" s="795" t="s">
        <v>122</v>
      </c>
      <c r="DM114" s="793"/>
      <c r="DN114" s="793"/>
      <c r="DO114" s="793"/>
      <c r="DP114" s="794"/>
      <c r="DQ114" s="795" t="s">
        <v>122</v>
      </c>
      <c r="DR114" s="793"/>
      <c r="DS114" s="793"/>
      <c r="DT114" s="793"/>
      <c r="DU114" s="794"/>
      <c r="DV114" s="837" t="s">
        <v>122</v>
      </c>
      <c r="DW114" s="838"/>
      <c r="DX114" s="838"/>
      <c r="DY114" s="838"/>
      <c r="DZ114" s="839"/>
    </row>
    <row r="115" spans="1:130" s="212" customFormat="1" ht="26.25" customHeight="1" x14ac:dyDescent="0.2">
      <c r="A115" s="927"/>
      <c r="B115" s="928"/>
      <c r="C115" s="765" t="s">
        <v>434</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v>7771</v>
      </c>
      <c r="AB115" s="932"/>
      <c r="AC115" s="932"/>
      <c r="AD115" s="932"/>
      <c r="AE115" s="933"/>
      <c r="AF115" s="934">
        <v>7765</v>
      </c>
      <c r="AG115" s="932"/>
      <c r="AH115" s="932"/>
      <c r="AI115" s="932"/>
      <c r="AJ115" s="933"/>
      <c r="AK115" s="934">
        <v>7765</v>
      </c>
      <c r="AL115" s="932"/>
      <c r="AM115" s="932"/>
      <c r="AN115" s="932"/>
      <c r="AO115" s="933"/>
      <c r="AP115" s="935">
        <v>0.1</v>
      </c>
      <c r="AQ115" s="936"/>
      <c r="AR115" s="936"/>
      <c r="AS115" s="936"/>
      <c r="AT115" s="937"/>
      <c r="AU115" s="945"/>
      <c r="AV115" s="946"/>
      <c r="AW115" s="946"/>
      <c r="AX115" s="946"/>
      <c r="AY115" s="946"/>
      <c r="AZ115" s="828" t="s">
        <v>435</v>
      </c>
      <c r="BA115" s="765"/>
      <c r="BB115" s="765"/>
      <c r="BC115" s="765"/>
      <c r="BD115" s="765"/>
      <c r="BE115" s="765"/>
      <c r="BF115" s="765"/>
      <c r="BG115" s="765"/>
      <c r="BH115" s="765"/>
      <c r="BI115" s="765"/>
      <c r="BJ115" s="765"/>
      <c r="BK115" s="765"/>
      <c r="BL115" s="765"/>
      <c r="BM115" s="765"/>
      <c r="BN115" s="765"/>
      <c r="BO115" s="765"/>
      <c r="BP115" s="766"/>
      <c r="BQ115" s="829" t="s">
        <v>122</v>
      </c>
      <c r="BR115" s="830"/>
      <c r="BS115" s="830"/>
      <c r="BT115" s="830"/>
      <c r="BU115" s="830"/>
      <c r="BV115" s="830" t="s">
        <v>122</v>
      </c>
      <c r="BW115" s="830"/>
      <c r="BX115" s="830"/>
      <c r="BY115" s="830"/>
      <c r="BZ115" s="830"/>
      <c r="CA115" s="830" t="s">
        <v>122</v>
      </c>
      <c r="CB115" s="830"/>
      <c r="CC115" s="830"/>
      <c r="CD115" s="830"/>
      <c r="CE115" s="830"/>
      <c r="CF115" s="888" t="s">
        <v>122</v>
      </c>
      <c r="CG115" s="889"/>
      <c r="CH115" s="889"/>
      <c r="CI115" s="889"/>
      <c r="CJ115" s="889"/>
      <c r="CK115" s="940"/>
      <c r="CL115" s="834"/>
      <c r="CM115" s="828" t="s">
        <v>436</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t="s">
        <v>122</v>
      </c>
      <c r="DH115" s="793"/>
      <c r="DI115" s="793"/>
      <c r="DJ115" s="793"/>
      <c r="DK115" s="794"/>
      <c r="DL115" s="795" t="s">
        <v>122</v>
      </c>
      <c r="DM115" s="793"/>
      <c r="DN115" s="793"/>
      <c r="DO115" s="793"/>
      <c r="DP115" s="794"/>
      <c r="DQ115" s="795" t="s">
        <v>122</v>
      </c>
      <c r="DR115" s="793"/>
      <c r="DS115" s="793"/>
      <c r="DT115" s="793"/>
      <c r="DU115" s="794"/>
      <c r="DV115" s="837" t="s">
        <v>122</v>
      </c>
      <c r="DW115" s="838"/>
      <c r="DX115" s="838"/>
      <c r="DY115" s="838"/>
      <c r="DZ115" s="839"/>
    </row>
    <row r="116" spans="1:130" s="212" customFormat="1" ht="26.25" customHeight="1" x14ac:dyDescent="0.2">
      <c r="A116" s="929"/>
      <c r="B116" s="930"/>
      <c r="C116" s="852" t="s">
        <v>437</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122</v>
      </c>
      <c r="AB116" s="793"/>
      <c r="AC116" s="793"/>
      <c r="AD116" s="793"/>
      <c r="AE116" s="794"/>
      <c r="AF116" s="795" t="s">
        <v>122</v>
      </c>
      <c r="AG116" s="793"/>
      <c r="AH116" s="793"/>
      <c r="AI116" s="793"/>
      <c r="AJ116" s="794"/>
      <c r="AK116" s="795" t="s">
        <v>122</v>
      </c>
      <c r="AL116" s="793"/>
      <c r="AM116" s="793"/>
      <c r="AN116" s="793"/>
      <c r="AO116" s="794"/>
      <c r="AP116" s="837" t="s">
        <v>122</v>
      </c>
      <c r="AQ116" s="838"/>
      <c r="AR116" s="838"/>
      <c r="AS116" s="838"/>
      <c r="AT116" s="839"/>
      <c r="AU116" s="945"/>
      <c r="AV116" s="946"/>
      <c r="AW116" s="946"/>
      <c r="AX116" s="946"/>
      <c r="AY116" s="946"/>
      <c r="AZ116" s="922" t="s">
        <v>438</v>
      </c>
      <c r="BA116" s="923"/>
      <c r="BB116" s="923"/>
      <c r="BC116" s="923"/>
      <c r="BD116" s="923"/>
      <c r="BE116" s="923"/>
      <c r="BF116" s="923"/>
      <c r="BG116" s="923"/>
      <c r="BH116" s="923"/>
      <c r="BI116" s="923"/>
      <c r="BJ116" s="923"/>
      <c r="BK116" s="923"/>
      <c r="BL116" s="923"/>
      <c r="BM116" s="923"/>
      <c r="BN116" s="923"/>
      <c r="BO116" s="923"/>
      <c r="BP116" s="924"/>
      <c r="BQ116" s="829" t="s">
        <v>122</v>
      </c>
      <c r="BR116" s="830"/>
      <c r="BS116" s="830"/>
      <c r="BT116" s="830"/>
      <c r="BU116" s="830"/>
      <c r="BV116" s="830" t="s">
        <v>122</v>
      </c>
      <c r="BW116" s="830"/>
      <c r="BX116" s="830"/>
      <c r="BY116" s="830"/>
      <c r="BZ116" s="830"/>
      <c r="CA116" s="830" t="s">
        <v>122</v>
      </c>
      <c r="CB116" s="830"/>
      <c r="CC116" s="830"/>
      <c r="CD116" s="830"/>
      <c r="CE116" s="830"/>
      <c r="CF116" s="888" t="s">
        <v>122</v>
      </c>
      <c r="CG116" s="889"/>
      <c r="CH116" s="889"/>
      <c r="CI116" s="889"/>
      <c r="CJ116" s="889"/>
      <c r="CK116" s="940"/>
      <c r="CL116" s="834"/>
      <c r="CM116" s="828" t="s">
        <v>439</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t="s">
        <v>122</v>
      </c>
      <c r="DH116" s="793"/>
      <c r="DI116" s="793"/>
      <c r="DJ116" s="793"/>
      <c r="DK116" s="794"/>
      <c r="DL116" s="795" t="s">
        <v>122</v>
      </c>
      <c r="DM116" s="793"/>
      <c r="DN116" s="793"/>
      <c r="DO116" s="793"/>
      <c r="DP116" s="794"/>
      <c r="DQ116" s="795" t="s">
        <v>122</v>
      </c>
      <c r="DR116" s="793"/>
      <c r="DS116" s="793"/>
      <c r="DT116" s="793"/>
      <c r="DU116" s="794"/>
      <c r="DV116" s="837" t="s">
        <v>122</v>
      </c>
      <c r="DW116" s="838"/>
      <c r="DX116" s="838"/>
      <c r="DY116" s="838"/>
      <c r="DZ116" s="839"/>
    </row>
    <row r="117" spans="1:130" s="212" customFormat="1" ht="26.25" customHeight="1" x14ac:dyDescent="0.2">
      <c r="A117" s="908" t="s">
        <v>178</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440</v>
      </c>
      <c r="Z117" s="910"/>
      <c r="AA117" s="915">
        <v>4234255</v>
      </c>
      <c r="AB117" s="916"/>
      <c r="AC117" s="916"/>
      <c r="AD117" s="916"/>
      <c r="AE117" s="917"/>
      <c r="AF117" s="918">
        <v>3823287</v>
      </c>
      <c r="AG117" s="916"/>
      <c r="AH117" s="916"/>
      <c r="AI117" s="916"/>
      <c r="AJ117" s="917"/>
      <c r="AK117" s="918">
        <v>3591861</v>
      </c>
      <c r="AL117" s="916"/>
      <c r="AM117" s="916"/>
      <c r="AN117" s="916"/>
      <c r="AO117" s="917"/>
      <c r="AP117" s="919"/>
      <c r="AQ117" s="920"/>
      <c r="AR117" s="920"/>
      <c r="AS117" s="920"/>
      <c r="AT117" s="921"/>
      <c r="AU117" s="945"/>
      <c r="AV117" s="946"/>
      <c r="AW117" s="946"/>
      <c r="AX117" s="946"/>
      <c r="AY117" s="946"/>
      <c r="AZ117" s="876" t="s">
        <v>441</v>
      </c>
      <c r="BA117" s="877"/>
      <c r="BB117" s="877"/>
      <c r="BC117" s="877"/>
      <c r="BD117" s="877"/>
      <c r="BE117" s="877"/>
      <c r="BF117" s="877"/>
      <c r="BG117" s="877"/>
      <c r="BH117" s="877"/>
      <c r="BI117" s="877"/>
      <c r="BJ117" s="877"/>
      <c r="BK117" s="877"/>
      <c r="BL117" s="877"/>
      <c r="BM117" s="877"/>
      <c r="BN117" s="877"/>
      <c r="BO117" s="877"/>
      <c r="BP117" s="878"/>
      <c r="BQ117" s="829" t="s">
        <v>122</v>
      </c>
      <c r="BR117" s="830"/>
      <c r="BS117" s="830"/>
      <c r="BT117" s="830"/>
      <c r="BU117" s="830"/>
      <c r="BV117" s="830" t="s">
        <v>122</v>
      </c>
      <c r="BW117" s="830"/>
      <c r="BX117" s="830"/>
      <c r="BY117" s="830"/>
      <c r="BZ117" s="830"/>
      <c r="CA117" s="830" t="s">
        <v>122</v>
      </c>
      <c r="CB117" s="830"/>
      <c r="CC117" s="830"/>
      <c r="CD117" s="830"/>
      <c r="CE117" s="830"/>
      <c r="CF117" s="888" t="s">
        <v>122</v>
      </c>
      <c r="CG117" s="889"/>
      <c r="CH117" s="889"/>
      <c r="CI117" s="889"/>
      <c r="CJ117" s="889"/>
      <c r="CK117" s="940"/>
      <c r="CL117" s="834"/>
      <c r="CM117" s="828" t="s">
        <v>442</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122</v>
      </c>
      <c r="DH117" s="793"/>
      <c r="DI117" s="793"/>
      <c r="DJ117" s="793"/>
      <c r="DK117" s="794"/>
      <c r="DL117" s="795" t="s">
        <v>122</v>
      </c>
      <c r="DM117" s="793"/>
      <c r="DN117" s="793"/>
      <c r="DO117" s="793"/>
      <c r="DP117" s="794"/>
      <c r="DQ117" s="795" t="s">
        <v>122</v>
      </c>
      <c r="DR117" s="793"/>
      <c r="DS117" s="793"/>
      <c r="DT117" s="793"/>
      <c r="DU117" s="794"/>
      <c r="DV117" s="837" t="s">
        <v>122</v>
      </c>
      <c r="DW117" s="838"/>
      <c r="DX117" s="838"/>
      <c r="DY117" s="838"/>
      <c r="DZ117" s="839"/>
    </row>
    <row r="118" spans="1:130" s="212" customFormat="1" ht="26.25" customHeight="1" x14ac:dyDescent="0.2">
      <c r="A118" s="908" t="s">
        <v>416</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413</v>
      </c>
      <c r="AB118" s="909"/>
      <c r="AC118" s="909"/>
      <c r="AD118" s="909"/>
      <c r="AE118" s="910"/>
      <c r="AF118" s="911" t="s">
        <v>414</v>
      </c>
      <c r="AG118" s="909"/>
      <c r="AH118" s="909"/>
      <c r="AI118" s="909"/>
      <c r="AJ118" s="910"/>
      <c r="AK118" s="911" t="s">
        <v>295</v>
      </c>
      <c r="AL118" s="909"/>
      <c r="AM118" s="909"/>
      <c r="AN118" s="909"/>
      <c r="AO118" s="910"/>
      <c r="AP118" s="912" t="s">
        <v>415</v>
      </c>
      <c r="AQ118" s="913"/>
      <c r="AR118" s="913"/>
      <c r="AS118" s="913"/>
      <c r="AT118" s="914"/>
      <c r="AU118" s="945"/>
      <c r="AV118" s="946"/>
      <c r="AW118" s="946"/>
      <c r="AX118" s="946"/>
      <c r="AY118" s="946"/>
      <c r="AZ118" s="851" t="s">
        <v>443</v>
      </c>
      <c r="BA118" s="852"/>
      <c r="BB118" s="852"/>
      <c r="BC118" s="852"/>
      <c r="BD118" s="852"/>
      <c r="BE118" s="852"/>
      <c r="BF118" s="852"/>
      <c r="BG118" s="852"/>
      <c r="BH118" s="852"/>
      <c r="BI118" s="852"/>
      <c r="BJ118" s="852"/>
      <c r="BK118" s="852"/>
      <c r="BL118" s="852"/>
      <c r="BM118" s="852"/>
      <c r="BN118" s="852"/>
      <c r="BO118" s="852"/>
      <c r="BP118" s="853"/>
      <c r="BQ118" s="892" t="s">
        <v>122</v>
      </c>
      <c r="BR118" s="858"/>
      <c r="BS118" s="858"/>
      <c r="BT118" s="858"/>
      <c r="BU118" s="858"/>
      <c r="BV118" s="858" t="s">
        <v>122</v>
      </c>
      <c r="BW118" s="858"/>
      <c r="BX118" s="858"/>
      <c r="BY118" s="858"/>
      <c r="BZ118" s="858"/>
      <c r="CA118" s="858" t="s">
        <v>122</v>
      </c>
      <c r="CB118" s="858"/>
      <c r="CC118" s="858"/>
      <c r="CD118" s="858"/>
      <c r="CE118" s="858"/>
      <c r="CF118" s="888" t="s">
        <v>122</v>
      </c>
      <c r="CG118" s="889"/>
      <c r="CH118" s="889"/>
      <c r="CI118" s="889"/>
      <c r="CJ118" s="889"/>
      <c r="CK118" s="940"/>
      <c r="CL118" s="834"/>
      <c r="CM118" s="828" t="s">
        <v>444</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122</v>
      </c>
      <c r="DH118" s="793"/>
      <c r="DI118" s="793"/>
      <c r="DJ118" s="793"/>
      <c r="DK118" s="794"/>
      <c r="DL118" s="795" t="s">
        <v>122</v>
      </c>
      <c r="DM118" s="793"/>
      <c r="DN118" s="793"/>
      <c r="DO118" s="793"/>
      <c r="DP118" s="794"/>
      <c r="DQ118" s="795" t="s">
        <v>122</v>
      </c>
      <c r="DR118" s="793"/>
      <c r="DS118" s="793"/>
      <c r="DT118" s="793"/>
      <c r="DU118" s="794"/>
      <c r="DV118" s="837" t="s">
        <v>122</v>
      </c>
      <c r="DW118" s="838"/>
      <c r="DX118" s="838"/>
      <c r="DY118" s="838"/>
      <c r="DZ118" s="839"/>
    </row>
    <row r="119" spans="1:130" s="212" customFormat="1" ht="26.25" customHeight="1" x14ac:dyDescent="0.2">
      <c r="A119" s="831" t="s">
        <v>419</v>
      </c>
      <c r="B119" s="832"/>
      <c r="C119" s="873" t="s">
        <v>420</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t="s">
        <v>122</v>
      </c>
      <c r="AB119" s="902"/>
      <c r="AC119" s="902"/>
      <c r="AD119" s="902"/>
      <c r="AE119" s="903"/>
      <c r="AF119" s="904" t="s">
        <v>122</v>
      </c>
      <c r="AG119" s="902"/>
      <c r="AH119" s="902"/>
      <c r="AI119" s="902"/>
      <c r="AJ119" s="903"/>
      <c r="AK119" s="904" t="s">
        <v>122</v>
      </c>
      <c r="AL119" s="902"/>
      <c r="AM119" s="902"/>
      <c r="AN119" s="902"/>
      <c r="AO119" s="903"/>
      <c r="AP119" s="905" t="s">
        <v>122</v>
      </c>
      <c r="AQ119" s="906"/>
      <c r="AR119" s="906"/>
      <c r="AS119" s="906"/>
      <c r="AT119" s="907"/>
      <c r="AU119" s="947"/>
      <c r="AV119" s="948"/>
      <c r="AW119" s="948"/>
      <c r="AX119" s="948"/>
      <c r="AY119" s="948"/>
      <c r="AZ119" s="235" t="s">
        <v>178</v>
      </c>
      <c r="BA119" s="235"/>
      <c r="BB119" s="235"/>
      <c r="BC119" s="235"/>
      <c r="BD119" s="235"/>
      <c r="BE119" s="235"/>
      <c r="BF119" s="235"/>
      <c r="BG119" s="235"/>
      <c r="BH119" s="235"/>
      <c r="BI119" s="235"/>
      <c r="BJ119" s="235"/>
      <c r="BK119" s="235"/>
      <c r="BL119" s="235"/>
      <c r="BM119" s="235"/>
      <c r="BN119" s="235"/>
      <c r="BO119" s="890" t="s">
        <v>445</v>
      </c>
      <c r="BP119" s="891"/>
      <c r="BQ119" s="892">
        <v>36533270</v>
      </c>
      <c r="BR119" s="858"/>
      <c r="BS119" s="858"/>
      <c r="BT119" s="858"/>
      <c r="BU119" s="858"/>
      <c r="BV119" s="858">
        <v>35368926</v>
      </c>
      <c r="BW119" s="858"/>
      <c r="BX119" s="858"/>
      <c r="BY119" s="858"/>
      <c r="BZ119" s="858"/>
      <c r="CA119" s="858">
        <v>34300167</v>
      </c>
      <c r="CB119" s="858"/>
      <c r="CC119" s="858"/>
      <c r="CD119" s="858"/>
      <c r="CE119" s="858"/>
      <c r="CF119" s="761"/>
      <c r="CG119" s="762"/>
      <c r="CH119" s="762"/>
      <c r="CI119" s="762"/>
      <c r="CJ119" s="847"/>
      <c r="CK119" s="941"/>
      <c r="CL119" s="836"/>
      <c r="CM119" s="851" t="s">
        <v>446</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t="s">
        <v>122</v>
      </c>
      <c r="DH119" s="777"/>
      <c r="DI119" s="777"/>
      <c r="DJ119" s="777"/>
      <c r="DK119" s="778"/>
      <c r="DL119" s="779" t="s">
        <v>122</v>
      </c>
      <c r="DM119" s="777"/>
      <c r="DN119" s="777"/>
      <c r="DO119" s="777"/>
      <c r="DP119" s="778"/>
      <c r="DQ119" s="779" t="s">
        <v>122</v>
      </c>
      <c r="DR119" s="777"/>
      <c r="DS119" s="777"/>
      <c r="DT119" s="777"/>
      <c r="DU119" s="778"/>
      <c r="DV119" s="861" t="s">
        <v>122</v>
      </c>
      <c r="DW119" s="862"/>
      <c r="DX119" s="862"/>
      <c r="DY119" s="862"/>
      <c r="DZ119" s="863"/>
    </row>
    <row r="120" spans="1:130" s="212" customFormat="1" ht="26.25" customHeight="1" x14ac:dyDescent="0.2">
      <c r="A120" s="833"/>
      <c r="B120" s="834"/>
      <c r="C120" s="828" t="s">
        <v>423</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122</v>
      </c>
      <c r="AB120" s="793"/>
      <c r="AC120" s="793"/>
      <c r="AD120" s="793"/>
      <c r="AE120" s="794"/>
      <c r="AF120" s="795" t="s">
        <v>122</v>
      </c>
      <c r="AG120" s="793"/>
      <c r="AH120" s="793"/>
      <c r="AI120" s="793"/>
      <c r="AJ120" s="794"/>
      <c r="AK120" s="795" t="s">
        <v>122</v>
      </c>
      <c r="AL120" s="793"/>
      <c r="AM120" s="793"/>
      <c r="AN120" s="793"/>
      <c r="AO120" s="794"/>
      <c r="AP120" s="837" t="s">
        <v>122</v>
      </c>
      <c r="AQ120" s="838"/>
      <c r="AR120" s="838"/>
      <c r="AS120" s="838"/>
      <c r="AT120" s="839"/>
      <c r="AU120" s="893" t="s">
        <v>447</v>
      </c>
      <c r="AV120" s="894"/>
      <c r="AW120" s="894"/>
      <c r="AX120" s="894"/>
      <c r="AY120" s="895"/>
      <c r="AZ120" s="873" t="s">
        <v>448</v>
      </c>
      <c r="BA120" s="821"/>
      <c r="BB120" s="821"/>
      <c r="BC120" s="821"/>
      <c r="BD120" s="821"/>
      <c r="BE120" s="821"/>
      <c r="BF120" s="821"/>
      <c r="BG120" s="821"/>
      <c r="BH120" s="821"/>
      <c r="BI120" s="821"/>
      <c r="BJ120" s="821"/>
      <c r="BK120" s="821"/>
      <c r="BL120" s="821"/>
      <c r="BM120" s="821"/>
      <c r="BN120" s="821"/>
      <c r="BO120" s="821"/>
      <c r="BP120" s="822"/>
      <c r="BQ120" s="874">
        <v>10560330</v>
      </c>
      <c r="BR120" s="855"/>
      <c r="BS120" s="855"/>
      <c r="BT120" s="855"/>
      <c r="BU120" s="855"/>
      <c r="BV120" s="855">
        <v>11389017</v>
      </c>
      <c r="BW120" s="855"/>
      <c r="BX120" s="855"/>
      <c r="BY120" s="855"/>
      <c r="BZ120" s="855"/>
      <c r="CA120" s="855">
        <v>11564926</v>
      </c>
      <c r="CB120" s="855"/>
      <c r="CC120" s="855"/>
      <c r="CD120" s="855"/>
      <c r="CE120" s="855"/>
      <c r="CF120" s="879">
        <v>103.4</v>
      </c>
      <c r="CG120" s="880"/>
      <c r="CH120" s="880"/>
      <c r="CI120" s="880"/>
      <c r="CJ120" s="880"/>
      <c r="CK120" s="881" t="s">
        <v>449</v>
      </c>
      <c r="CL120" s="865"/>
      <c r="CM120" s="865"/>
      <c r="CN120" s="865"/>
      <c r="CO120" s="866"/>
      <c r="CP120" s="885" t="s">
        <v>397</v>
      </c>
      <c r="CQ120" s="886"/>
      <c r="CR120" s="886"/>
      <c r="CS120" s="886"/>
      <c r="CT120" s="886"/>
      <c r="CU120" s="886"/>
      <c r="CV120" s="886"/>
      <c r="CW120" s="886"/>
      <c r="CX120" s="886"/>
      <c r="CY120" s="886"/>
      <c r="CZ120" s="886"/>
      <c r="DA120" s="886"/>
      <c r="DB120" s="886"/>
      <c r="DC120" s="886"/>
      <c r="DD120" s="886"/>
      <c r="DE120" s="886"/>
      <c r="DF120" s="887"/>
      <c r="DG120" s="874">
        <v>7241207</v>
      </c>
      <c r="DH120" s="855"/>
      <c r="DI120" s="855"/>
      <c r="DJ120" s="855"/>
      <c r="DK120" s="855"/>
      <c r="DL120" s="855">
        <v>5869224</v>
      </c>
      <c r="DM120" s="855"/>
      <c r="DN120" s="855"/>
      <c r="DO120" s="855"/>
      <c r="DP120" s="855"/>
      <c r="DQ120" s="855">
        <v>5061849</v>
      </c>
      <c r="DR120" s="855"/>
      <c r="DS120" s="855"/>
      <c r="DT120" s="855"/>
      <c r="DU120" s="855"/>
      <c r="DV120" s="856">
        <v>45.3</v>
      </c>
      <c r="DW120" s="856"/>
      <c r="DX120" s="856"/>
      <c r="DY120" s="856"/>
      <c r="DZ120" s="857"/>
    </row>
    <row r="121" spans="1:130" s="212" customFormat="1" ht="26.25" customHeight="1" x14ac:dyDescent="0.2">
      <c r="A121" s="833"/>
      <c r="B121" s="834"/>
      <c r="C121" s="876" t="s">
        <v>450</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v>7765</v>
      </c>
      <c r="AB121" s="793"/>
      <c r="AC121" s="793"/>
      <c r="AD121" s="793"/>
      <c r="AE121" s="794"/>
      <c r="AF121" s="795">
        <v>7765</v>
      </c>
      <c r="AG121" s="793"/>
      <c r="AH121" s="793"/>
      <c r="AI121" s="793"/>
      <c r="AJ121" s="794"/>
      <c r="AK121" s="795">
        <v>7765</v>
      </c>
      <c r="AL121" s="793"/>
      <c r="AM121" s="793"/>
      <c r="AN121" s="793"/>
      <c r="AO121" s="794"/>
      <c r="AP121" s="837">
        <v>0.1</v>
      </c>
      <c r="AQ121" s="838"/>
      <c r="AR121" s="838"/>
      <c r="AS121" s="838"/>
      <c r="AT121" s="839"/>
      <c r="AU121" s="896"/>
      <c r="AV121" s="897"/>
      <c r="AW121" s="897"/>
      <c r="AX121" s="897"/>
      <c r="AY121" s="898"/>
      <c r="AZ121" s="828" t="s">
        <v>451</v>
      </c>
      <c r="BA121" s="765"/>
      <c r="BB121" s="765"/>
      <c r="BC121" s="765"/>
      <c r="BD121" s="765"/>
      <c r="BE121" s="765"/>
      <c r="BF121" s="765"/>
      <c r="BG121" s="765"/>
      <c r="BH121" s="765"/>
      <c r="BI121" s="765"/>
      <c r="BJ121" s="765"/>
      <c r="BK121" s="765"/>
      <c r="BL121" s="765"/>
      <c r="BM121" s="765"/>
      <c r="BN121" s="765"/>
      <c r="BO121" s="765"/>
      <c r="BP121" s="766"/>
      <c r="BQ121" s="829">
        <v>53014</v>
      </c>
      <c r="BR121" s="830"/>
      <c r="BS121" s="830"/>
      <c r="BT121" s="830"/>
      <c r="BU121" s="830"/>
      <c r="BV121" s="830">
        <v>33574</v>
      </c>
      <c r="BW121" s="830"/>
      <c r="BX121" s="830"/>
      <c r="BY121" s="830"/>
      <c r="BZ121" s="830"/>
      <c r="CA121" s="830">
        <v>14757</v>
      </c>
      <c r="CB121" s="830"/>
      <c r="CC121" s="830"/>
      <c r="CD121" s="830"/>
      <c r="CE121" s="830"/>
      <c r="CF121" s="888">
        <v>0.1</v>
      </c>
      <c r="CG121" s="889"/>
      <c r="CH121" s="889"/>
      <c r="CI121" s="889"/>
      <c r="CJ121" s="889"/>
      <c r="CK121" s="882"/>
      <c r="CL121" s="868"/>
      <c r="CM121" s="868"/>
      <c r="CN121" s="868"/>
      <c r="CO121" s="869"/>
      <c r="CP121" s="848" t="s">
        <v>395</v>
      </c>
      <c r="CQ121" s="849"/>
      <c r="CR121" s="849"/>
      <c r="CS121" s="849"/>
      <c r="CT121" s="849"/>
      <c r="CU121" s="849"/>
      <c r="CV121" s="849"/>
      <c r="CW121" s="849"/>
      <c r="CX121" s="849"/>
      <c r="CY121" s="849"/>
      <c r="CZ121" s="849"/>
      <c r="DA121" s="849"/>
      <c r="DB121" s="849"/>
      <c r="DC121" s="849"/>
      <c r="DD121" s="849"/>
      <c r="DE121" s="849"/>
      <c r="DF121" s="850"/>
      <c r="DG121" s="829">
        <v>2048493</v>
      </c>
      <c r="DH121" s="830"/>
      <c r="DI121" s="830"/>
      <c r="DJ121" s="830"/>
      <c r="DK121" s="830"/>
      <c r="DL121" s="830">
        <v>2220798</v>
      </c>
      <c r="DM121" s="830"/>
      <c r="DN121" s="830"/>
      <c r="DO121" s="830"/>
      <c r="DP121" s="830"/>
      <c r="DQ121" s="830">
        <v>2066866</v>
      </c>
      <c r="DR121" s="830"/>
      <c r="DS121" s="830"/>
      <c r="DT121" s="830"/>
      <c r="DU121" s="830"/>
      <c r="DV121" s="807">
        <v>18.5</v>
      </c>
      <c r="DW121" s="807"/>
      <c r="DX121" s="807"/>
      <c r="DY121" s="807"/>
      <c r="DZ121" s="808"/>
    </row>
    <row r="122" spans="1:130" s="212" customFormat="1" ht="26.25" customHeight="1" x14ac:dyDescent="0.2">
      <c r="A122" s="833"/>
      <c r="B122" s="834"/>
      <c r="C122" s="828" t="s">
        <v>433</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122</v>
      </c>
      <c r="AB122" s="793"/>
      <c r="AC122" s="793"/>
      <c r="AD122" s="793"/>
      <c r="AE122" s="794"/>
      <c r="AF122" s="795" t="s">
        <v>122</v>
      </c>
      <c r="AG122" s="793"/>
      <c r="AH122" s="793"/>
      <c r="AI122" s="793"/>
      <c r="AJ122" s="794"/>
      <c r="AK122" s="795" t="s">
        <v>122</v>
      </c>
      <c r="AL122" s="793"/>
      <c r="AM122" s="793"/>
      <c r="AN122" s="793"/>
      <c r="AO122" s="794"/>
      <c r="AP122" s="837" t="s">
        <v>122</v>
      </c>
      <c r="AQ122" s="838"/>
      <c r="AR122" s="838"/>
      <c r="AS122" s="838"/>
      <c r="AT122" s="839"/>
      <c r="AU122" s="896"/>
      <c r="AV122" s="897"/>
      <c r="AW122" s="897"/>
      <c r="AX122" s="897"/>
      <c r="AY122" s="898"/>
      <c r="AZ122" s="851" t="s">
        <v>452</v>
      </c>
      <c r="BA122" s="852"/>
      <c r="BB122" s="852"/>
      <c r="BC122" s="852"/>
      <c r="BD122" s="852"/>
      <c r="BE122" s="852"/>
      <c r="BF122" s="852"/>
      <c r="BG122" s="852"/>
      <c r="BH122" s="852"/>
      <c r="BI122" s="852"/>
      <c r="BJ122" s="852"/>
      <c r="BK122" s="852"/>
      <c r="BL122" s="852"/>
      <c r="BM122" s="852"/>
      <c r="BN122" s="852"/>
      <c r="BO122" s="852"/>
      <c r="BP122" s="853"/>
      <c r="BQ122" s="892">
        <v>24846206</v>
      </c>
      <c r="BR122" s="858"/>
      <c r="BS122" s="858"/>
      <c r="BT122" s="858"/>
      <c r="BU122" s="858"/>
      <c r="BV122" s="858">
        <v>23735199</v>
      </c>
      <c r="BW122" s="858"/>
      <c r="BX122" s="858"/>
      <c r="BY122" s="858"/>
      <c r="BZ122" s="858"/>
      <c r="CA122" s="858">
        <v>22786684</v>
      </c>
      <c r="CB122" s="858"/>
      <c r="CC122" s="858"/>
      <c r="CD122" s="858"/>
      <c r="CE122" s="858"/>
      <c r="CF122" s="859">
        <v>203.8</v>
      </c>
      <c r="CG122" s="860"/>
      <c r="CH122" s="860"/>
      <c r="CI122" s="860"/>
      <c r="CJ122" s="860"/>
      <c r="CK122" s="882"/>
      <c r="CL122" s="868"/>
      <c r="CM122" s="868"/>
      <c r="CN122" s="868"/>
      <c r="CO122" s="869"/>
      <c r="CP122" s="848" t="s">
        <v>143</v>
      </c>
      <c r="CQ122" s="849"/>
      <c r="CR122" s="849"/>
      <c r="CS122" s="849"/>
      <c r="CT122" s="849"/>
      <c r="CU122" s="849"/>
      <c r="CV122" s="849"/>
      <c r="CW122" s="849"/>
      <c r="CX122" s="849"/>
      <c r="CY122" s="849"/>
      <c r="CZ122" s="849"/>
      <c r="DA122" s="849"/>
      <c r="DB122" s="849"/>
      <c r="DC122" s="849"/>
      <c r="DD122" s="849"/>
      <c r="DE122" s="849"/>
      <c r="DF122" s="850"/>
      <c r="DG122" s="829">
        <v>1238129</v>
      </c>
      <c r="DH122" s="830"/>
      <c r="DI122" s="830"/>
      <c r="DJ122" s="830"/>
      <c r="DK122" s="830"/>
      <c r="DL122" s="830">
        <v>1159366</v>
      </c>
      <c r="DM122" s="830"/>
      <c r="DN122" s="830"/>
      <c r="DO122" s="830"/>
      <c r="DP122" s="830"/>
      <c r="DQ122" s="830">
        <v>1121542</v>
      </c>
      <c r="DR122" s="830"/>
      <c r="DS122" s="830"/>
      <c r="DT122" s="830"/>
      <c r="DU122" s="830"/>
      <c r="DV122" s="807">
        <v>10</v>
      </c>
      <c r="DW122" s="807"/>
      <c r="DX122" s="807"/>
      <c r="DY122" s="807"/>
      <c r="DZ122" s="808"/>
    </row>
    <row r="123" spans="1:130" s="212" customFormat="1" ht="26.25" customHeight="1" x14ac:dyDescent="0.2">
      <c r="A123" s="833"/>
      <c r="B123" s="834"/>
      <c r="C123" s="828" t="s">
        <v>439</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t="s">
        <v>122</v>
      </c>
      <c r="AB123" s="793"/>
      <c r="AC123" s="793"/>
      <c r="AD123" s="793"/>
      <c r="AE123" s="794"/>
      <c r="AF123" s="795" t="s">
        <v>122</v>
      </c>
      <c r="AG123" s="793"/>
      <c r="AH123" s="793"/>
      <c r="AI123" s="793"/>
      <c r="AJ123" s="794"/>
      <c r="AK123" s="795" t="s">
        <v>122</v>
      </c>
      <c r="AL123" s="793"/>
      <c r="AM123" s="793"/>
      <c r="AN123" s="793"/>
      <c r="AO123" s="794"/>
      <c r="AP123" s="837" t="s">
        <v>122</v>
      </c>
      <c r="AQ123" s="838"/>
      <c r="AR123" s="838"/>
      <c r="AS123" s="838"/>
      <c r="AT123" s="839"/>
      <c r="AU123" s="899"/>
      <c r="AV123" s="900"/>
      <c r="AW123" s="900"/>
      <c r="AX123" s="900"/>
      <c r="AY123" s="900"/>
      <c r="AZ123" s="235" t="s">
        <v>178</v>
      </c>
      <c r="BA123" s="235"/>
      <c r="BB123" s="235"/>
      <c r="BC123" s="235"/>
      <c r="BD123" s="235"/>
      <c r="BE123" s="235"/>
      <c r="BF123" s="235"/>
      <c r="BG123" s="235"/>
      <c r="BH123" s="235"/>
      <c r="BI123" s="235"/>
      <c r="BJ123" s="235"/>
      <c r="BK123" s="235"/>
      <c r="BL123" s="235"/>
      <c r="BM123" s="235"/>
      <c r="BN123" s="235"/>
      <c r="BO123" s="890" t="s">
        <v>453</v>
      </c>
      <c r="BP123" s="891"/>
      <c r="BQ123" s="845">
        <v>35459550</v>
      </c>
      <c r="BR123" s="846"/>
      <c r="BS123" s="846"/>
      <c r="BT123" s="846"/>
      <c r="BU123" s="846"/>
      <c r="BV123" s="846">
        <v>35157790</v>
      </c>
      <c r="BW123" s="846"/>
      <c r="BX123" s="846"/>
      <c r="BY123" s="846"/>
      <c r="BZ123" s="846"/>
      <c r="CA123" s="846">
        <v>34366367</v>
      </c>
      <c r="CB123" s="846"/>
      <c r="CC123" s="846"/>
      <c r="CD123" s="846"/>
      <c r="CE123" s="846"/>
      <c r="CF123" s="761"/>
      <c r="CG123" s="762"/>
      <c r="CH123" s="762"/>
      <c r="CI123" s="762"/>
      <c r="CJ123" s="847"/>
      <c r="CK123" s="882"/>
      <c r="CL123" s="868"/>
      <c r="CM123" s="868"/>
      <c r="CN123" s="868"/>
      <c r="CO123" s="869"/>
      <c r="CP123" s="848" t="s">
        <v>394</v>
      </c>
      <c r="CQ123" s="849"/>
      <c r="CR123" s="849"/>
      <c r="CS123" s="849"/>
      <c r="CT123" s="849"/>
      <c r="CU123" s="849"/>
      <c r="CV123" s="849"/>
      <c r="CW123" s="849"/>
      <c r="CX123" s="849"/>
      <c r="CY123" s="849"/>
      <c r="CZ123" s="849"/>
      <c r="DA123" s="849"/>
      <c r="DB123" s="849"/>
      <c r="DC123" s="849"/>
      <c r="DD123" s="849"/>
      <c r="DE123" s="849"/>
      <c r="DF123" s="850"/>
      <c r="DG123" s="792">
        <v>41396</v>
      </c>
      <c r="DH123" s="793"/>
      <c r="DI123" s="793"/>
      <c r="DJ123" s="793"/>
      <c r="DK123" s="794"/>
      <c r="DL123" s="795">
        <v>39477</v>
      </c>
      <c r="DM123" s="793"/>
      <c r="DN123" s="793"/>
      <c r="DO123" s="793"/>
      <c r="DP123" s="794"/>
      <c r="DQ123" s="795">
        <v>38752</v>
      </c>
      <c r="DR123" s="793"/>
      <c r="DS123" s="793"/>
      <c r="DT123" s="793"/>
      <c r="DU123" s="794"/>
      <c r="DV123" s="837">
        <v>0.3</v>
      </c>
      <c r="DW123" s="838"/>
      <c r="DX123" s="838"/>
      <c r="DY123" s="838"/>
      <c r="DZ123" s="839"/>
    </row>
    <row r="124" spans="1:130" s="212" customFormat="1" ht="26.25" customHeight="1" thickBot="1" x14ac:dyDescent="0.25">
      <c r="A124" s="833"/>
      <c r="B124" s="834"/>
      <c r="C124" s="828" t="s">
        <v>442</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122</v>
      </c>
      <c r="AB124" s="793"/>
      <c r="AC124" s="793"/>
      <c r="AD124" s="793"/>
      <c r="AE124" s="794"/>
      <c r="AF124" s="795" t="s">
        <v>122</v>
      </c>
      <c r="AG124" s="793"/>
      <c r="AH124" s="793"/>
      <c r="AI124" s="793"/>
      <c r="AJ124" s="794"/>
      <c r="AK124" s="795" t="s">
        <v>122</v>
      </c>
      <c r="AL124" s="793"/>
      <c r="AM124" s="793"/>
      <c r="AN124" s="793"/>
      <c r="AO124" s="794"/>
      <c r="AP124" s="837" t="s">
        <v>122</v>
      </c>
      <c r="AQ124" s="838"/>
      <c r="AR124" s="838"/>
      <c r="AS124" s="838"/>
      <c r="AT124" s="839"/>
      <c r="AU124" s="840" t="s">
        <v>454</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v>9.8000000000000007</v>
      </c>
      <c r="BR124" s="844"/>
      <c r="BS124" s="844"/>
      <c r="BT124" s="844"/>
      <c r="BU124" s="844"/>
      <c r="BV124" s="844">
        <v>1.9</v>
      </c>
      <c r="BW124" s="844"/>
      <c r="BX124" s="844"/>
      <c r="BY124" s="844"/>
      <c r="BZ124" s="844"/>
      <c r="CA124" s="844" t="s">
        <v>122</v>
      </c>
      <c r="CB124" s="844"/>
      <c r="CC124" s="844"/>
      <c r="CD124" s="844"/>
      <c r="CE124" s="844"/>
      <c r="CF124" s="739"/>
      <c r="CG124" s="740"/>
      <c r="CH124" s="740"/>
      <c r="CI124" s="740"/>
      <c r="CJ124" s="875"/>
      <c r="CK124" s="883"/>
      <c r="CL124" s="883"/>
      <c r="CM124" s="883"/>
      <c r="CN124" s="883"/>
      <c r="CO124" s="884"/>
      <c r="CP124" s="848" t="s">
        <v>455</v>
      </c>
      <c r="CQ124" s="849"/>
      <c r="CR124" s="849"/>
      <c r="CS124" s="849"/>
      <c r="CT124" s="849"/>
      <c r="CU124" s="849"/>
      <c r="CV124" s="849"/>
      <c r="CW124" s="849"/>
      <c r="CX124" s="849"/>
      <c r="CY124" s="849"/>
      <c r="CZ124" s="849"/>
      <c r="DA124" s="849"/>
      <c r="DB124" s="849"/>
      <c r="DC124" s="849"/>
      <c r="DD124" s="849"/>
      <c r="DE124" s="849"/>
      <c r="DF124" s="850"/>
      <c r="DG124" s="776">
        <v>30099</v>
      </c>
      <c r="DH124" s="777"/>
      <c r="DI124" s="777"/>
      <c r="DJ124" s="777"/>
      <c r="DK124" s="778"/>
      <c r="DL124" s="779">
        <v>26951</v>
      </c>
      <c r="DM124" s="777"/>
      <c r="DN124" s="777"/>
      <c r="DO124" s="777"/>
      <c r="DP124" s="778"/>
      <c r="DQ124" s="779">
        <v>23376</v>
      </c>
      <c r="DR124" s="777"/>
      <c r="DS124" s="777"/>
      <c r="DT124" s="777"/>
      <c r="DU124" s="778"/>
      <c r="DV124" s="861">
        <v>0.2</v>
      </c>
      <c r="DW124" s="862"/>
      <c r="DX124" s="862"/>
      <c r="DY124" s="862"/>
      <c r="DZ124" s="863"/>
    </row>
    <row r="125" spans="1:130" s="212" customFormat="1" ht="26.25" customHeight="1" x14ac:dyDescent="0.2">
      <c r="A125" s="833"/>
      <c r="B125" s="834"/>
      <c r="C125" s="828" t="s">
        <v>444</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122</v>
      </c>
      <c r="AB125" s="793"/>
      <c r="AC125" s="793"/>
      <c r="AD125" s="793"/>
      <c r="AE125" s="794"/>
      <c r="AF125" s="795" t="s">
        <v>122</v>
      </c>
      <c r="AG125" s="793"/>
      <c r="AH125" s="793"/>
      <c r="AI125" s="793"/>
      <c r="AJ125" s="794"/>
      <c r="AK125" s="795" t="s">
        <v>122</v>
      </c>
      <c r="AL125" s="793"/>
      <c r="AM125" s="793"/>
      <c r="AN125" s="793"/>
      <c r="AO125" s="794"/>
      <c r="AP125" s="837" t="s">
        <v>122</v>
      </c>
      <c r="AQ125" s="838"/>
      <c r="AR125" s="838"/>
      <c r="AS125" s="838"/>
      <c r="AT125" s="839"/>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64" t="s">
        <v>456</v>
      </c>
      <c r="CL125" s="865"/>
      <c r="CM125" s="865"/>
      <c r="CN125" s="865"/>
      <c r="CO125" s="866"/>
      <c r="CP125" s="873" t="s">
        <v>457</v>
      </c>
      <c r="CQ125" s="821"/>
      <c r="CR125" s="821"/>
      <c r="CS125" s="821"/>
      <c r="CT125" s="821"/>
      <c r="CU125" s="821"/>
      <c r="CV125" s="821"/>
      <c r="CW125" s="821"/>
      <c r="CX125" s="821"/>
      <c r="CY125" s="821"/>
      <c r="CZ125" s="821"/>
      <c r="DA125" s="821"/>
      <c r="DB125" s="821"/>
      <c r="DC125" s="821"/>
      <c r="DD125" s="821"/>
      <c r="DE125" s="821"/>
      <c r="DF125" s="822"/>
      <c r="DG125" s="874" t="s">
        <v>122</v>
      </c>
      <c r="DH125" s="855"/>
      <c r="DI125" s="855"/>
      <c r="DJ125" s="855"/>
      <c r="DK125" s="855"/>
      <c r="DL125" s="855" t="s">
        <v>122</v>
      </c>
      <c r="DM125" s="855"/>
      <c r="DN125" s="855"/>
      <c r="DO125" s="855"/>
      <c r="DP125" s="855"/>
      <c r="DQ125" s="855" t="s">
        <v>122</v>
      </c>
      <c r="DR125" s="855"/>
      <c r="DS125" s="855"/>
      <c r="DT125" s="855"/>
      <c r="DU125" s="855"/>
      <c r="DV125" s="856" t="s">
        <v>122</v>
      </c>
      <c r="DW125" s="856"/>
      <c r="DX125" s="856"/>
      <c r="DY125" s="856"/>
      <c r="DZ125" s="857"/>
    </row>
    <row r="126" spans="1:130" s="212" customFormat="1" ht="26.25" customHeight="1" thickBot="1" x14ac:dyDescent="0.25">
      <c r="A126" s="833"/>
      <c r="B126" s="834"/>
      <c r="C126" s="828" t="s">
        <v>446</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t="s">
        <v>122</v>
      </c>
      <c r="AB126" s="793"/>
      <c r="AC126" s="793"/>
      <c r="AD126" s="793"/>
      <c r="AE126" s="794"/>
      <c r="AF126" s="795" t="s">
        <v>122</v>
      </c>
      <c r="AG126" s="793"/>
      <c r="AH126" s="793"/>
      <c r="AI126" s="793"/>
      <c r="AJ126" s="794"/>
      <c r="AK126" s="795" t="s">
        <v>122</v>
      </c>
      <c r="AL126" s="793"/>
      <c r="AM126" s="793"/>
      <c r="AN126" s="793"/>
      <c r="AO126" s="794"/>
      <c r="AP126" s="837" t="s">
        <v>122</v>
      </c>
      <c r="AQ126" s="838"/>
      <c r="AR126" s="838"/>
      <c r="AS126" s="838"/>
      <c r="AT126" s="839"/>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67"/>
      <c r="CL126" s="868"/>
      <c r="CM126" s="868"/>
      <c r="CN126" s="868"/>
      <c r="CO126" s="869"/>
      <c r="CP126" s="828" t="s">
        <v>458</v>
      </c>
      <c r="CQ126" s="765"/>
      <c r="CR126" s="765"/>
      <c r="CS126" s="765"/>
      <c r="CT126" s="765"/>
      <c r="CU126" s="765"/>
      <c r="CV126" s="765"/>
      <c r="CW126" s="765"/>
      <c r="CX126" s="765"/>
      <c r="CY126" s="765"/>
      <c r="CZ126" s="765"/>
      <c r="DA126" s="765"/>
      <c r="DB126" s="765"/>
      <c r="DC126" s="765"/>
      <c r="DD126" s="765"/>
      <c r="DE126" s="765"/>
      <c r="DF126" s="766"/>
      <c r="DG126" s="829" t="s">
        <v>122</v>
      </c>
      <c r="DH126" s="830"/>
      <c r="DI126" s="830"/>
      <c r="DJ126" s="830"/>
      <c r="DK126" s="830"/>
      <c r="DL126" s="830" t="s">
        <v>122</v>
      </c>
      <c r="DM126" s="830"/>
      <c r="DN126" s="830"/>
      <c r="DO126" s="830"/>
      <c r="DP126" s="830"/>
      <c r="DQ126" s="830" t="s">
        <v>122</v>
      </c>
      <c r="DR126" s="830"/>
      <c r="DS126" s="830"/>
      <c r="DT126" s="830"/>
      <c r="DU126" s="830"/>
      <c r="DV126" s="807" t="s">
        <v>122</v>
      </c>
      <c r="DW126" s="807"/>
      <c r="DX126" s="807"/>
      <c r="DY126" s="807"/>
      <c r="DZ126" s="808"/>
    </row>
    <row r="127" spans="1:130" s="212" customFormat="1" ht="26.25" customHeight="1" x14ac:dyDescent="0.2">
      <c r="A127" s="835"/>
      <c r="B127" s="836"/>
      <c r="C127" s="851" t="s">
        <v>459</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v>6</v>
      </c>
      <c r="AB127" s="793"/>
      <c r="AC127" s="793"/>
      <c r="AD127" s="793"/>
      <c r="AE127" s="794"/>
      <c r="AF127" s="795" t="s">
        <v>122</v>
      </c>
      <c r="AG127" s="793"/>
      <c r="AH127" s="793"/>
      <c r="AI127" s="793"/>
      <c r="AJ127" s="794"/>
      <c r="AK127" s="795" t="s">
        <v>122</v>
      </c>
      <c r="AL127" s="793"/>
      <c r="AM127" s="793"/>
      <c r="AN127" s="793"/>
      <c r="AO127" s="794"/>
      <c r="AP127" s="837" t="s">
        <v>122</v>
      </c>
      <c r="AQ127" s="838"/>
      <c r="AR127" s="838"/>
      <c r="AS127" s="838"/>
      <c r="AT127" s="839"/>
      <c r="AU127" s="214"/>
      <c r="AV127" s="214"/>
      <c r="AW127" s="214"/>
      <c r="AX127" s="854" t="s">
        <v>460</v>
      </c>
      <c r="AY127" s="825"/>
      <c r="AZ127" s="825"/>
      <c r="BA127" s="825"/>
      <c r="BB127" s="825"/>
      <c r="BC127" s="825"/>
      <c r="BD127" s="825"/>
      <c r="BE127" s="826"/>
      <c r="BF127" s="824" t="s">
        <v>461</v>
      </c>
      <c r="BG127" s="825"/>
      <c r="BH127" s="825"/>
      <c r="BI127" s="825"/>
      <c r="BJ127" s="825"/>
      <c r="BK127" s="825"/>
      <c r="BL127" s="826"/>
      <c r="BM127" s="824" t="s">
        <v>462</v>
      </c>
      <c r="BN127" s="825"/>
      <c r="BO127" s="825"/>
      <c r="BP127" s="825"/>
      <c r="BQ127" s="825"/>
      <c r="BR127" s="825"/>
      <c r="BS127" s="826"/>
      <c r="BT127" s="824" t="s">
        <v>463</v>
      </c>
      <c r="BU127" s="825"/>
      <c r="BV127" s="825"/>
      <c r="BW127" s="825"/>
      <c r="BX127" s="825"/>
      <c r="BY127" s="825"/>
      <c r="BZ127" s="827"/>
      <c r="CA127" s="214"/>
      <c r="CB127" s="214"/>
      <c r="CC127" s="214"/>
      <c r="CD127" s="237"/>
      <c r="CE127" s="237"/>
      <c r="CF127" s="237"/>
      <c r="CG127" s="214"/>
      <c r="CH127" s="214"/>
      <c r="CI127" s="214"/>
      <c r="CJ127" s="236"/>
      <c r="CK127" s="867"/>
      <c r="CL127" s="868"/>
      <c r="CM127" s="868"/>
      <c r="CN127" s="868"/>
      <c r="CO127" s="869"/>
      <c r="CP127" s="828" t="s">
        <v>464</v>
      </c>
      <c r="CQ127" s="765"/>
      <c r="CR127" s="765"/>
      <c r="CS127" s="765"/>
      <c r="CT127" s="765"/>
      <c r="CU127" s="765"/>
      <c r="CV127" s="765"/>
      <c r="CW127" s="765"/>
      <c r="CX127" s="765"/>
      <c r="CY127" s="765"/>
      <c r="CZ127" s="765"/>
      <c r="DA127" s="765"/>
      <c r="DB127" s="765"/>
      <c r="DC127" s="765"/>
      <c r="DD127" s="765"/>
      <c r="DE127" s="765"/>
      <c r="DF127" s="766"/>
      <c r="DG127" s="829" t="s">
        <v>122</v>
      </c>
      <c r="DH127" s="830"/>
      <c r="DI127" s="830"/>
      <c r="DJ127" s="830"/>
      <c r="DK127" s="830"/>
      <c r="DL127" s="830" t="s">
        <v>122</v>
      </c>
      <c r="DM127" s="830"/>
      <c r="DN127" s="830"/>
      <c r="DO127" s="830"/>
      <c r="DP127" s="830"/>
      <c r="DQ127" s="830" t="s">
        <v>122</v>
      </c>
      <c r="DR127" s="830"/>
      <c r="DS127" s="830"/>
      <c r="DT127" s="830"/>
      <c r="DU127" s="830"/>
      <c r="DV127" s="807" t="s">
        <v>122</v>
      </c>
      <c r="DW127" s="807"/>
      <c r="DX127" s="807"/>
      <c r="DY127" s="807"/>
      <c r="DZ127" s="808"/>
    </row>
    <row r="128" spans="1:130" s="212" customFormat="1" ht="26.25" customHeight="1" thickBot="1" x14ac:dyDescent="0.25">
      <c r="A128" s="809" t="s">
        <v>465</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466</v>
      </c>
      <c r="X128" s="811"/>
      <c r="Y128" s="811"/>
      <c r="Z128" s="812"/>
      <c r="AA128" s="813">
        <v>33036</v>
      </c>
      <c r="AB128" s="814"/>
      <c r="AC128" s="814"/>
      <c r="AD128" s="814"/>
      <c r="AE128" s="815"/>
      <c r="AF128" s="816">
        <v>20120</v>
      </c>
      <c r="AG128" s="814"/>
      <c r="AH128" s="814"/>
      <c r="AI128" s="814"/>
      <c r="AJ128" s="815"/>
      <c r="AK128" s="816">
        <v>19259</v>
      </c>
      <c r="AL128" s="814"/>
      <c r="AM128" s="814"/>
      <c r="AN128" s="814"/>
      <c r="AO128" s="815"/>
      <c r="AP128" s="817"/>
      <c r="AQ128" s="818"/>
      <c r="AR128" s="818"/>
      <c r="AS128" s="818"/>
      <c r="AT128" s="819"/>
      <c r="AU128" s="214"/>
      <c r="AV128" s="214"/>
      <c r="AW128" s="214"/>
      <c r="AX128" s="820" t="s">
        <v>467</v>
      </c>
      <c r="AY128" s="821"/>
      <c r="AZ128" s="821"/>
      <c r="BA128" s="821"/>
      <c r="BB128" s="821"/>
      <c r="BC128" s="821"/>
      <c r="BD128" s="821"/>
      <c r="BE128" s="822"/>
      <c r="BF128" s="799" t="s">
        <v>122</v>
      </c>
      <c r="BG128" s="800"/>
      <c r="BH128" s="800"/>
      <c r="BI128" s="800"/>
      <c r="BJ128" s="800"/>
      <c r="BK128" s="800"/>
      <c r="BL128" s="823"/>
      <c r="BM128" s="799">
        <v>12.89</v>
      </c>
      <c r="BN128" s="800"/>
      <c r="BO128" s="800"/>
      <c r="BP128" s="800"/>
      <c r="BQ128" s="800"/>
      <c r="BR128" s="800"/>
      <c r="BS128" s="823"/>
      <c r="BT128" s="799">
        <v>20</v>
      </c>
      <c r="BU128" s="800"/>
      <c r="BV128" s="800"/>
      <c r="BW128" s="800"/>
      <c r="BX128" s="800"/>
      <c r="BY128" s="800"/>
      <c r="BZ128" s="801"/>
      <c r="CA128" s="237"/>
      <c r="CB128" s="237"/>
      <c r="CC128" s="237"/>
      <c r="CD128" s="237"/>
      <c r="CE128" s="237"/>
      <c r="CF128" s="237"/>
      <c r="CG128" s="214"/>
      <c r="CH128" s="214"/>
      <c r="CI128" s="214"/>
      <c r="CJ128" s="236"/>
      <c r="CK128" s="870"/>
      <c r="CL128" s="871"/>
      <c r="CM128" s="871"/>
      <c r="CN128" s="871"/>
      <c r="CO128" s="872"/>
      <c r="CP128" s="802" t="s">
        <v>468</v>
      </c>
      <c r="CQ128" s="743"/>
      <c r="CR128" s="743"/>
      <c r="CS128" s="743"/>
      <c r="CT128" s="743"/>
      <c r="CU128" s="743"/>
      <c r="CV128" s="743"/>
      <c r="CW128" s="743"/>
      <c r="CX128" s="743"/>
      <c r="CY128" s="743"/>
      <c r="CZ128" s="743"/>
      <c r="DA128" s="743"/>
      <c r="DB128" s="743"/>
      <c r="DC128" s="743"/>
      <c r="DD128" s="743"/>
      <c r="DE128" s="743"/>
      <c r="DF128" s="744"/>
      <c r="DG128" s="803" t="s">
        <v>122</v>
      </c>
      <c r="DH128" s="804"/>
      <c r="DI128" s="804"/>
      <c r="DJ128" s="804"/>
      <c r="DK128" s="804"/>
      <c r="DL128" s="804" t="s">
        <v>122</v>
      </c>
      <c r="DM128" s="804"/>
      <c r="DN128" s="804"/>
      <c r="DO128" s="804"/>
      <c r="DP128" s="804"/>
      <c r="DQ128" s="804" t="s">
        <v>122</v>
      </c>
      <c r="DR128" s="804"/>
      <c r="DS128" s="804"/>
      <c r="DT128" s="804"/>
      <c r="DU128" s="804"/>
      <c r="DV128" s="805" t="s">
        <v>122</v>
      </c>
      <c r="DW128" s="805"/>
      <c r="DX128" s="805"/>
      <c r="DY128" s="805"/>
      <c r="DZ128" s="806"/>
    </row>
    <row r="129" spans="1:131" s="212" customFormat="1" ht="26.25" customHeight="1" x14ac:dyDescent="0.2">
      <c r="A129" s="787" t="s">
        <v>102</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469</v>
      </c>
      <c r="X129" s="790"/>
      <c r="Y129" s="790"/>
      <c r="Z129" s="791"/>
      <c r="AA129" s="792">
        <v>13775969</v>
      </c>
      <c r="AB129" s="793"/>
      <c r="AC129" s="793"/>
      <c r="AD129" s="793"/>
      <c r="AE129" s="794"/>
      <c r="AF129" s="795">
        <v>13653569</v>
      </c>
      <c r="AG129" s="793"/>
      <c r="AH129" s="793"/>
      <c r="AI129" s="793"/>
      <c r="AJ129" s="794"/>
      <c r="AK129" s="795">
        <v>13653176</v>
      </c>
      <c r="AL129" s="793"/>
      <c r="AM129" s="793"/>
      <c r="AN129" s="793"/>
      <c r="AO129" s="794"/>
      <c r="AP129" s="796"/>
      <c r="AQ129" s="797"/>
      <c r="AR129" s="797"/>
      <c r="AS129" s="797"/>
      <c r="AT129" s="798"/>
      <c r="AU129" s="215"/>
      <c r="AV129" s="215"/>
      <c r="AW129" s="215"/>
      <c r="AX129" s="764" t="s">
        <v>470</v>
      </c>
      <c r="AY129" s="765"/>
      <c r="AZ129" s="765"/>
      <c r="BA129" s="765"/>
      <c r="BB129" s="765"/>
      <c r="BC129" s="765"/>
      <c r="BD129" s="765"/>
      <c r="BE129" s="766"/>
      <c r="BF129" s="783" t="s">
        <v>122</v>
      </c>
      <c r="BG129" s="784"/>
      <c r="BH129" s="784"/>
      <c r="BI129" s="784"/>
      <c r="BJ129" s="784"/>
      <c r="BK129" s="784"/>
      <c r="BL129" s="785"/>
      <c r="BM129" s="783">
        <v>17.89</v>
      </c>
      <c r="BN129" s="784"/>
      <c r="BO129" s="784"/>
      <c r="BP129" s="784"/>
      <c r="BQ129" s="784"/>
      <c r="BR129" s="784"/>
      <c r="BS129" s="785"/>
      <c r="BT129" s="783">
        <v>30</v>
      </c>
      <c r="BU129" s="784"/>
      <c r="BV129" s="784"/>
      <c r="BW129" s="784"/>
      <c r="BX129" s="784"/>
      <c r="BY129" s="784"/>
      <c r="BZ129" s="786"/>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787" t="s">
        <v>471</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472</v>
      </c>
      <c r="X130" s="790"/>
      <c r="Y130" s="790"/>
      <c r="Z130" s="791"/>
      <c r="AA130" s="792">
        <v>2875226</v>
      </c>
      <c r="AB130" s="793"/>
      <c r="AC130" s="793"/>
      <c r="AD130" s="793"/>
      <c r="AE130" s="794"/>
      <c r="AF130" s="795">
        <v>2672662</v>
      </c>
      <c r="AG130" s="793"/>
      <c r="AH130" s="793"/>
      <c r="AI130" s="793"/>
      <c r="AJ130" s="794"/>
      <c r="AK130" s="795">
        <v>2471305</v>
      </c>
      <c r="AL130" s="793"/>
      <c r="AM130" s="793"/>
      <c r="AN130" s="793"/>
      <c r="AO130" s="794"/>
      <c r="AP130" s="796"/>
      <c r="AQ130" s="797"/>
      <c r="AR130" s="797"/>
      <c r="AS130" s="797"/>
      <c r="AT130" s="798"/>
      <c r="AU130" s="215"/>
      <c r="AV130" s="215"/>
      <c r="AW130" s="215"/>
      <c r="AX130" s="764" t="s">
        <v>473</v>
      </c>
      <c r="AY130" s="765"/>
      <c r="AZ130" s="765"/>
      <c r="BA130" s="765"/>
      <c r="BB130" s="765"/>
      <c r="BC130" s="765"/>
      <c r="BD130" s="765"/>
      <c r="BE130" s="766"/>
      <c r="BF130" s="767">
        <v>10.7</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474</v>
      </c>
      <c r="X131" s="774"/>
      <c r="Y131" s="774"/>
      <c r="Z131" s="775"/>
      <c r="AA131" s="776">
        <v>10900743</v>
      </c>
      <c r="AB131" s="777"/>
      <c r="AC131" s="777"/>
      <c r="AD131" s="777"/>
      <c r="AE131" s="778"/>
      <c r="AF131" s="779">
        <v>10980907</v>
      </c>
      <c r="AG131" s="777"/>
      <c r="AH131" s="777"/>
      <c r="AI131" s="777"/>
      <c r="AJ131" s="778"/>
      <c r="AK131" s="779">
        <v>11181871</v>
      </c>
      <c r="AL131" s="777"/>
      <c r="AM131" s="777"/>
      <c r="AN131" s="777"/>
      <c r="AO131" s="778"/>
      <c r="AP131" s="780"/>
      <c r="AQ131" s="781"/>
      <c r="AR131" s="781"/>
      <c r="AS131" s="781"/>
      <c r="AT131" s="782"/>
      <c r="AU131" s="215"/>
      <c r="AV131" s="215"/>
      <c r="AW131" s="215"/>
      <c r="AX131" s="742" t="s">
        <v>475</v>
      </c>
      <c r="AY131" s="743"/>
      <c r="AZ131" s="743"/>
      <c r="BA131" s="743"/>
      <c r="BB131" s="743"/>
      <c r="BC131" s="743"/>
      <c r="BD131" s="743"/>
      <c r="BE131" s="744"/>
      <c r="BF131" s="745" t="s">
        <v>122</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751" t="s">
        <v>476</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477</v>
      </c>
      <c r="W132" s="755"/>
      <c r="X132" s="755"/>
      <c r="Y132" s="755"/>
      <c r="Z132" s="756"/>
      <c r="AA132" s="757">
        <v>12.16424422</v>
      </c>
      <c r="AB132" s="758"/>
      <c r="AC132" s="758"/>
      <c r="AD132" s="758"/>
      <c r="AE132" s="759"/>
      <c r="AF132" s="760">
        <v>10.295187820000001</v>
      </c>
      <c r="AG132" s="758"/>
      <c r="AH132" s="758"/>
      <c r="AI132" s="758"/>
      <c r="AJ132" s="759"/>
      <c r="AK132" s="760">
        <v>9.8489506389999999</v>
      </c>
      <c r="AL132" s="758"/>
      <c r="AM132" s="758"/>
      <c r="AN132" s="758"/>
      <c r="AO132" s="759"/>
      <c r="AP132" s="761"/>
      <c r="AQ132" s="762"/>
      <c r="AR132" s="762"/>
      <c r="AS132" s="762"/>
      <c r="AT132" s="763"/>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478</v>
      </c>
      <c r="W133" s="734"/>
      <c r="X133" s="734"/>
      <c r="Y133" s="734"/>
      <c r="Z133" s="735"/>
      <c r="AA133" s="736">
        <v>11.6</v>
      </c>
      <c r="AB133" s="737"/>
      <c r="AC133" s="737"/>
      <c r="AD133" s="737"/>
      <c r="AE133" s="738"/>
      <c r="AF133" s="736">
        <v>11</v>
      </c>
      <c r="AG133" s="737"/>
      <c r="AH133" s="737"/>
      <c r="AI133" s="737"/>
      <c r="AJ133" s="738"/>
      <c r="AK133" s="736">
        <v>10.7</v>
      </c>
      <c r="AL133" s="737"/>
      <c r="AM133" s="737"/>
      <c r="AN133" s="737"/>
      <c r="AO133" s="738"/>
      <c r="AP133" s="739"/>
      <c r="AQ133" s="740"/>
      <c r="AR133" s="740"/>
      <c r="AS133" s="740"/>
      <c r="AT133" s="741"/>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R+h12YmIl5bLy8Za+GD51u6X6A4ZDeTvvocDGA18tPykZJgvluxhd/VRurek1KUdLiLIn09AS93V+F34jW1MIw==" saltValue="x5DmuQIFryu0GYDTFjRZw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9" scale="25"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479</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4TVIzWS0bvaxgo+3eWEyLTk4QhdUMfDrCoZou53rdZIRv62ho+H3Mnvt4h7lIH8HwL6m8M9ysp2zPZv3RiWwoQ==" saltValue="CDeIyFfWpXQJ8gVhGH5gh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JdsnhSvLUDb/mBHa+Aj4v8vJpef1HEaHOPqXYqn3CuMLwMVqs8W1yEosn8WMSh0lD6/K+3bnQAxqjNZau/OP0w==" saltValue="enDFV+nlO0ZUrp+RphEHk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480</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481</v>
      </c>
      <c r="AL6" s="248"/>
      <c r="AM6" s="248"/>
      <c r="AN6" s="248"/>
    </row>
    <row r="7" spans="1:46" ht="13.5" customHeight="1" x14ac:dyDescent="0.2">
      <c r="A7" s="247"/>
      <c r="AK7" s="250"/>
      <c r="AL7" s="251"/>
      <c r="AM7" s="251"/>
      <c r="AN7" s="252"/>
      <c r="AO7" s="1131" t="s">
        <v>482</v>
      </c>
      <c r="AP7" s="253"/>
      <c r="AQ7" s="254" t="s">
        <v>483</v>
      </c>
      <c r="AR7" s="255"/>
    </row>
    <row r="8" spans="1:46" ht="13.2" x14ac:dyDescent="0.2">
      <c r="A8" s="247"/>
      <c r="AK8" s="256"/>
      <c r="AL8" s="257"/>
      <c r="AM8" s="257"/>
      <c r="AN8" s="258"/>
      <c r="AO8" s="1132"/>
      <c r="AP8" s="259" t="s">
        <v>484</v>
      </c>
      <c r="AQ8" s="260" t="s">
        <v>485</v>
      </c>
      <c r="AR8" s="261" t="s">
        <v>486</v>
      </c>
    </row>
    <row r="9" spans="1:46" ht="13.2" x14ac:dyDescent="0.2">
      <c r="A9" s="247"/>
      <c r="AK9" s="1143" t="s">
        <v>487</v>
      </c>
      <c r="AL9" s="1144"/>
      <c r="AM9" s="1144"/>
      <c r="AN9" s="1145"/>
      <c r="AO9" s="262">
        <v>4168723</v>
      </c>
      <c r="AP9" s="262">
        <v>144172</v>
      </c>
      <c r="AQ9" s="263">
        <v>98214</v>
      </c>
      <c r="AR9" s="264">
        <v>46.8</v>
      </c>
    </row>
    <row r="10" spans="1:46" ht="13.5" customHeight="1" x14ac:dyDescent="0.2">
      <c r="A10" s="247"/>
      <c r="AK10" s="1143" t="s">
        <v>488</v>
      </c>
      <c r="AL10" s="1144"/>
      <c r="AM10" s="1144"/>
      <c r="AN10" s="1145"/>
      <c r="AO10" s="265">
        <v>165</v>
      </c>
      <c r="AP10" s="265">
        <v>6</v>
      </c>
      <c r="AQ10" s="266">
        <v>8330</v>
      </c>
      <c r="AR10" s="267">
        <v>-99.9</v>
      </c>
    </row>
    <row r="11" spans="1:46" ht="13.5" customHeight="1" x14ac:dyDescent="0.2">
      <c r="A11" s="247"/>
      <c r="AK11" s="1143" t="s">
        <v>489</v>
      </c>
      <c r="AL11" s="1144"/>
      <c r="AM11" s="1144"/>
      <c r="AN11" s="1145"/>
      <c r="AO11" s="265" t="s">
        <v>490</v>
      </c>
      <c r="AP11" s="265" t="s">
        <v>490</v>
      </c>
      <c r="AQ11" s="266">
        <v>2236</v>
      </c>
      <c r="AR11" s="267" t="s">
        <v>490</v>
      </c>
    </row>
    <row r="12" spans="1:46" ht="13.5" customHeight="1" x14ac:dyDescent="0.2">
      <c r="A12" s="247"/>
      <c r="AK12" s="1143" t="s">
        <v>491</v>
      </c>
      <c r="AL12" s="1144"/>
      <c r="AM12" s="1144"/>
      <c r="AN12" s="1145"/>
      <c r="AO12" s="265" t="s">
        <v>490</v>
      </c>
      <c r="AP12" s="265" t="s">
        <v>490</v>
      </c>
      <c r="AQ12" s="266">
        <v>12</v>
      </c>
      <c r="AR12" s="267" t="s">
        <v>490</v>
      </c>
    </row>
    <row r="13" spans="1:46" ht="13.5" customHeight="1" x14ac:dyDescent="0.2">
      <c r="A13" s="247"/>
      <c r="AK13" s="1143" t="s">
        <v>492</v>
      </c>
      <c r="AL13" s="1144"/>
      <c r="AM13" s="1144"/>
      <c r="AN13" s="1145"/>
      <c r="AO13" s="265">
        <v>162215</v>
      </c>
      <c r="AP13" s="265">
        <v>5610</v>
      </c>
      <c r="AQ13" s="266">
        <v>3111</v>
      </c>
      <c r="AR13" s="267">
        <v>80.3</v>
      </c>
    </row>
    <row r="14" spans="1:46" ht="13.5" customHeight="1" x14ac:dyDescent="0.2">
      <c r="A14" s="247"/>
      <c r="AK14" s="1143" t="s">
        <v>493</v>
      </c>
      <c r="AL14" s="1144"/>
      <c r="AM14" s="1144"/>
      <c r="AN14" s="1145"/>
      <c r="AO14" s="265">
        <v>109970</v>
      </c>
      <c r="AP14" s="265">
        <v>3803</v>
      </c>
      <c r="AQ14" s="266">
        <v>1882</v>
      </c>
      <c r="AR14" s="267">
        <v>102.1</v>
      </c>
    </row>
    <row r="15" spans="1:46" ht="13.5" customHeight="1" x14ac:dyDescent="0.2">
      <c r="A15" s="247"/>
      <c r="AK15" s="1146" t="s">
        <v>494</v>
      </c>
      <c r="AL15" s="1147"/>
      <c r="AM15" s="1147"/>
      <c r="AN15" s="1148"/>
      <c r="AO15" s="265">
        <v>-237235</v>
      </c>
      <c r="AP15" s="265">
        <v>-8205</v>
      </c>
      <c r="AQ15" s="266">
        <v>-6411</v>
      </c>
      <c r="AR15" s="267">
        <v>28</v>
      </c>
    </row>
    <row r="16" spans="1:46" ht="13.2" x14ac:dyDescent="0.2">
      <c r="A16" s="247"/>
      <c r="AK16" s="1146" t="s">
        <v>178</v>
      </c>
      <c r="AL16" s="1147"/>
      <c r="AM16" s="1147"/>
      <c r="AN16" s="1148"/>
      <c r="AO16" s="265">
        <v>4203838</v>
      </c>
      <c r="AP16" s="265">
        <v>145386</v>
      </c>
      <c r="AQ16" s="266">
        <v>107373</v>
      </c>
      <c r="AR16" s="267">
        <v>35.4</v>
      </c>
    </row>
    <row r="17" spans="1:46" ht="13.2" x14ac:dyDescent="0.2">
      <c r="A17" s="247"/>
    </row>
    <row r="18" spans="1:46" ht="13.2" x14ac:dyDescent="0.2">
      <c r="A18" s="247"/>
      <c r="AQ18" s="268"/>
      <c r="AR18" s="268"/>
    </row>
    <row r="19" spans="1:46" ht="13.2" x14ac:dyDescent="0.2">
      <c r="A19" s="247"/>
      <c r="AK19" s="243" t="s">
        <v>495</v>
      </c>
    </row>
    <row r="20" spans="1:46" ht="13.2" x14ac:dyDescent="0.2">
      <c r="A20" s="247"/>
      <c r="AK20" s="269"/>
      <c r="AL20" s="270"/>
      <c r="AM20" s="270"/>
      <c r="AN20" s="271"/>
      <c r="AO20" s="272" t="s">
        <v>496</v>
      </c>
      <c r="AP20" s="273" t="s">
        <v>497</v>
      </c>
      <c r="AQ20" s="274" t="s">
        <v>498</v>
      </c>
      <c r="AR20" s="275"/>
    </row>
    <row r="21" spans="1:46" s="248" customFormat="1" ht="13.2" x14ac:dyDescent="0.2">
      <c r="A21" s="276"/>
      <c r="AK21" s="1149" t="s">
        <v>499</v>
      </c>
      <c r="AL21" s="1150"/>
      <c r="AM21" s="1150"/>
      <c r="AN21" s="1151"/>
      <c r="AO21" s="277">
        <v>15.94</v>
      </c>
      <c r="AP21" s="278">
        <v>9.17</v>
      </c>
      <c r="AQ21" s="279">
        <v>6.77</v>
      </c>
      <c r="AS21" s="280"/>
      <c r="AT21" s="276"/>
    </row>
    <row r="22" spans="1:46" s="248" customFormat="1" ht="13.2" x14ac:dyDescent="0.2">
      <c r="A22" s="276"/>
      <c r="AK22" s="1149" t="s">
        <v>500</v>
      </c>
      <c r="AL22" s="1150"/>
      <c r="AM22" s="1150"/>
      <c r="AN22" s="1151"/>
      <c r="AO22" s="281">
        <v>97</v>
      </c>
      <c r="AP22" s="282">
        <v>97.5</v>
      </c>
      <c r="AQ22" s="283">
        <v>-0.5</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42" t="s">
        <v>501</v>
      </c>
      <c r="B26" s="1142"/>
      <c r="C26" s="1142"/>
      <c r="D26" s="1142"/>
      <c r="E26" s="1142"/>
      <c r="F26" s="1142"/>
      <c r="G26" s="1142"/>
      <c r="H26" s="1142"/>
      <c r="I26" s="1142"/>
      <c r="J26" s="1142"/>
      <c r="K26" s="1142"/>
      <c r="L26" s="1142"/>
      <c r="M26" s="1142"/>
      <c r="N26" s="1142"/>
      <c r="O26" s="1142"/>
      <c r="P26" s="1142"/>
      <c r="Q26" s="1142"/>
      <c r="R26" s="1142"/>
      <c r="S26" s="1142"/>
      <c r="T26" s="1142"/>
      <c r="U26" s="1142"/>
      <c r="V26" s="1142"/>
      <c r="W26" s="1142"/>
      <c r="X26" s="1142"/>
      <c r="Y26" s="1142"/>
      <c r="Z26" s="1142"/>
      <c r="AA26" s="1142"/>
      <c r="AB26" s="1142"/>
      <c r="AC26" s="1142"/>
      <c r="AD26" s="1142"/>
      <c r="AE26" s="1142"/>
      <c r="AF26" s="1142"/>
      <c r="AG26" s="1142"/>
      <c r="AH26" s="1142"/>
      <c r="AI26" s="1142"/>
      <c r="AJ26" s="1142"/>
      <c r="AK26" s="1142"/>
      <c r="AL26" s="1142"/>
      <c r="AM26" s="1142"/>
      <c r="AN26" s="1142"/>
      <c r="AO26" s="1142"/>
      <c r="AP26" s="1142"/>
      <c r="AQ26" s="1142"/>
      <c r="AR26" s="1142"/>
      <c r="AS26" s="1142"/>
    </row>
    <row r="27" spans="1:46" ht="13.2" x14ac:dyDescent="0.2">
      <c r="A27" s="288"/>
      <c r="AS27" s="243"/>
      <c r="AT27" s="243"/>
    </row>
    <row r="28" spans="1:46" ht="16.2" x14ac:dyDescent="0.2">
      <c r="A28" s="244" t="s">
        <v>502</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503</v>
      </c>
      <c r="AL29" s="248"/>
      <c r="AM29" s="248"/>
      <c r="AN29" s="248"/>
      <c r="AS29" s="290"/>
    </row>
    <row r="30" spans="1:46" ht="13.5" customHeight="1" x14ac:dyDescent="0.2">
      <c r="A30" s="247"/>
      <c r="AK30" s="250"/>
      <c r="AL30" s="251"/>
      <c r="AM30" s="251"/>
      <c r="AN30" s="252"/>
      <c r="AO30" s="1131" t="s">
        <v>482</v>
      </c>
      <c r="AP30" s="253"/>
      <c r="AQ30" s="254" t="s">
        <v>483</v>
      </c>
      <c r="AR30" s="255"/>
    </row>
    <row r="31" spans="1:46" ht="13.2" x14ac:dyDescent="0.2">
      <c r="A31" s="247"/>
      <c r="AK31" s="256"/>
      <c r="AL31" s="257"/>
      <c r="AM31" s="257"/>
      <c r="AN31" s="258"/>
      <c r="AO31" s="1132"/>
      <c r="AP31" s="259" t="s">
        <v>484</v>
      </c>
      <c r="AQ31" s="260" t="s">
        <v>485</v>
      </c>
      <c r="AR31" s="261" t="s">
        <v>486</v>
      </c>
    </row>
    <row r="32" spans="1:46" ht="27" customHeight="1" x14ac:dyDescent="0.2">
      <c r="A32" s="247"/>
      <c r="AK32" s="1133" t="s">
        <v>504</v>
      </c>
      <c r="AL32" s="1134"/>
      <c r="AM32" s="1134"/>
      <c r="AN32" s="1135"/>
      <c r="AO32" s="291">
        <v>2445353</v>
      </c>
      <c r="AP32" s="291">
        <v>84570</v>
      </c>
      <c r="AQ32" s="292">
        <v>55954</v>
      </c>
      <c r="AR32" s="293">
        <v>51.1</v>
      </c>
    </row>
    <row r="33" spans="1:46" ht="13.5" customHeight="1" x14ac:dyDescent="0.2">
      <c r="A33" s="247"/>
      <c r="AK33" s="1133" t="s">
        <v>505</v>
      </c>
      <c r="AL33" s="1134"/>
      <c r="AM33" s="1134"/>
      <c r="AN33" s="1135"/>
      <c r="AO33" s="291" t="s">
        <v>490</v>
      </c>
      <c r="AP33" s="291" t="s">
        <v>490</v>
      </c>
      <c r="AQ33" s="292" t="s">
        <v>490</v>
      </c>
      <c r="AR33" s="293" t="s">
        <v>490</v>
      </c>
    </row>
    <row r="34" spans="1:46" ht="27" customHeight="1" x14ac:dyDescent="0.2">
      <c r="A34" s="247"/>
      <c r="AK34" s="1133" t="s">
        <v>506</v>
      </c>
      <c r="AL34" s="1134"/>
      <c r="AM34" s="1134"/>
      <c r="AN34" s="1135"/>
      <c r="AO34" s="291" t="s">
        <v>490</v>
      </c>
      <c r="AP34" s="291" t="s">
        <v>490</v>
      </c>
      <c r="AQ34" s="292">
        <v>1</v>
      </c>
      <c r="AR34" s="293" t="s">
        <v>490</v>
      </c>
    </row>
    <row r="35" spans="1:46" ht="27" customHeight="1" x14ac:dyDescent="0.2">
      <c r="A35" s="247"/>
      <c r="AK35" s="1133" t="s">
        <v>507</v>
      </c>
      <c r="AL35" s="1134"/>
      <c r="AM35" s="1134"/>
      <c r="AN35" s="1135"/>
      <c r="AO35" s="291">
        <v>1138743</v>
      </c>
      <c r="AP35" s="291">
        <v>39382</v>
      </c>
      <c r="AQ35" s="292">
        <v>17691</v>
      </c>
      <c r="AR35" s="293">
        <v>122.6</v>
      </c>
    </row>
    <row r="36" spans="1:46" ht="27" customHeight="1" x14ac:dyDescent="0.2">
      <c r="A36" s="247"/>
      <c r="AK36" s="1133" t="s">
        <v>508</v>
      </c>
      <c r="AL36" s="1134"/>
      <c r="AM36" s="1134"/>
      <c r="AN36" s="1135"/>
      <c r="AO36" s="291" t="s">
        <v>490</v>
      </c>
      <c r="AP36" s="291" t="s">
        <v>490</v>
      </c>
      <c r="AQ36" s="292">
        <v>2603</v>
      </c>
      <c r="AR36" s="293" t="s">
        <v>490</v>
      </c>
    </row>
    <row r="37" spans="1:46" ht="13.5" customHeight="1" x14ac:dyDescent="0.2">
      <c r="A37" s="247"/>
      <c r="AK37" s="1133" t="s">
        <v>509</v>
      </c>
      <c r="AL37" s="1134"/>
      <c r="AM37" s="1134"/>
      <c r="AN37" s="1135"/>
      <c r="AO37" s="291">
        <v>7765</v>
      </c>
      <c r="AP37" s="291">
        <v>269</v>
      </c>
      <c r="AQ37" s="292">
        <v>579</v>
      </c>
      <c r="AR37" s="293">
        <v>-53.5</v>
      </c>
    </row>
    <row r="38" spans="1:46" ht="27" customHeight="1" x14ac:dyDescent="0.2">
      <c r="A38" s="247"/>
      <c r="AK38" s="1136" t="s">
        <v>510</v>
      </c>
      <c r="AL38" s="1137"/>
      <c r="AM38" s="1137"/>
      <c r="AN38" s="1138"/>
      <c r="AO38" s="294" t="s">
        <v>490</v>
      </c>
      <c r="AP38" s="294" t="s">
        <v>490</v>
      </c>
      <c r="AQ38" s="295">
        <v>4</v>
      </c>
      <c r="AR38" s="283" t="s">
        <v>490</v>
      </c>
      <c r="AS38" s="290"/>
    </row>
    <row r="39" spans="1:46" ht="13.2" x14ac:dyDescent="0.2">
      <c r="A39" s="247"/>
      <c r="AK39" s="1136" t="s">
        <v>511</v>
      </c>
      <c r="AL39" s="1137"/>
      <c r="AM39" s="1137"/>
      <c r="AN39" s="1138"/>
      <c r="AO39" s="291">
        <v>-19259</v>
      </c>
      <c r="AP39" s="291">
        <v>-666</v>
      </c>
      <c r="AQ39" s="292">
        <v>-4663</v>
      </c>
      <c r="AR39" s="293">
        <v>-85.7</v>
      </c>
      <c r="AS39" s="290"/>
    </row>
    <row r="40" spans="1:46" ht="27" customHeight="1" x14ac:dyDescent="0.2">
      <c r="A40" s="247"/>
      <c r="AK40" s="1133" t="s">
        <v>512</v>
      </c>
      <c r="AL40" s="1134"/>
      <c r="AM40" s="1134"/>
      <c r="AN40" s="1135"/>
      <c r="AO40" s="291">
        <v>-2471305</v>
      </c>
      <c r="AP40" s="291">
        <v>-85468</v>
      </c>
      <c r="AQ40" s="292">
        <v>-48945</v>
      </c>
      <c r="AR40" s="293">
        <v>74.599999999999994</v>
      </c>
      <c r="AS40" s="290"/>
    </row>
    <row r="41" spans="1:46" ht="13.2" x14ac:dyDescent="0.2">
      <c r="A41" s="247"/>
      <c r="AK41" s="1139" t="s">
        <v>288</v>
      </c>
      <c r="AL41" s="1140"/>
      <c r="AM41" s="1140"/>
      <c r="AN41" s="1141"/>
      <c r="AO41" s="291">
        <v>1101297</v>
      </c>
      <c r="AP41" s="291">
        <v>38087</v>
      </c>
      <c r="AQ41" s="292">
        <v>23225</v>
      </c>
      <c r="AR41" s="293">
        <v>64</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513</v>
      </c>
    </row>
    <row r="48" spans="1:46" ht="13.2" x14ac:dyDescent="0.2">
      <c r="A48" s="247"/>
      <c r="AK48" s="301" t="s">
        <v>514</v>
      </c>
      <c r="AL48" s="301"/>
      <c r="AM48" s="301"/>
      <c r="AN48" s="301"/>
      <c r="AO48" s="301"/>
      <c r="AP48" s="301"/>
      <c r="AQ48" s="302"/>
      <c r="AR48" s="301"/>
    </row>
    <row r="49" spans="1:44" ht="13.5" customHeight="1" x14ac:dyDescent="0.2">
      <c r="A49" s="247"/>
      <c r="AK49" s="303"/>
      <c r="AL49" s="304"/>
      <c r="AM49" s="1126" t="s">
        <v>482</v>
      </c>
      <c r="AN49" s="1128" t="s">
        <v>515</v>
      </c>
      <c r="AO49" s="1129"/>
      <c r="AP49" s="1129"/>
      <c r="AQ49" s="1129"/>
      <c r="AR49" s="1130"/>
    </row>
    <row r="50" spans="1:44" ht="13.2" x14ac:dyDescent="0.2">
      <c r="A50" s="247"/>
      <c r="AK50" s="305"/>
      <c r="AL50" s="306"/>
      <c r="AM50" s="1127"/>
      <c r="AN50" s="307" t="s">
        <v>516</v>
      </c>
      <c r="AO50" s="308" t="s">
        <v>517</v>
      </c>
      <c r="AP50" s="309" t="s">
        <v>518</v>
      </c>
      <c r="AQ50" s="310" t="s">
        <v>519</v>
      </c>
      <c r="AR50" s="311" t="s">
        <v>520</v>
      </c>
    </row>
    <row r="51" spans="1:44" ht="13.2" x14ac:dyDescent="0.2">
      <c r="A51" s="247"/>
      <c r="AK51" s="303" t="s">
        <v>521</v>
      </c>
      <c r="AL51" s="304"/>
      <c r="AM51" s="312">
        <v>3048095</v>
      </c>
      <c r="AN51" s="313">
        <v>97119</v>
      </c>
      <c r="AO51" s="314">
        <v>-11.6</v>
      </c>
      <c r="AP51" s="315">
        <v>84962</v>
      </c>
      <c r="AQ51" s="316">
        <v>7.2</v>
      </c>
      <c r="AR51" s="317">
        <v>-18.8</v>
      </c>
    </row>
    <row r="52" spans="1:44" ht="13.2" x14ac:dyDescent="0.2">
      <c r="A52" s="247"/>
      <c r="AK52" s="318"/>
      <c r="AL52" s="319" t="s">
        <v>522</v>
      </c>
      <c r="AM52" s="320">
        <v>1085986</v>
      </c>
      <c r="AN52" s="321">
        <v>34602</v>
      </c>
      <c r="AO52" s="322">
        <v>-51.1</v>
      </c>
      <c r="AP52" s="323">
        <v>42793</v>
      </c>
      <c r="AQ52" s="324">
        <v>2.2000000000000002</v>
      </c>
      <c r="AR52" s="325">
        <v>-53.3</v>
      </c>
    </row>
    <row r="53" spans="1:44" ht="13.2" x14ac:dyDescent="0.2">
      <c r="A53" s="247"/>
      <c r="AK53" s="303" t="s">
        <v>523</v>
      </c>
      <c r="AL53" s="304"/>
      <c r="AM53" s="312">
        <v>4695596</v>
      </c>
      <c r="AN53" s="313">
        <v>152762</v>
      </c>
      <c r="AO53" s="314">
        <v>57.3</v>
      </c>
      <c r="AP53" s="315">
        <v>69604</v>
      </c>
      <c r="AQ53" s="316">
        <v>-18.100000000000001</v>
      </c>
      <c r="AR53" s="317">
        <v>75.400000000000006</v>
      </c>
    </row>
    <row r="54" spans="1:44" ht="13.2" x14ac:dyDescent="0.2">
      <c r="A54" s="247"/>
      <c r="AK54" s="318"/>
      <c r="AL54" s="319" t="s">
        <v>522</v>
      </c>
      <c r="AM54" s="320">
        <v>1997352</v>
      </c>
      <c r="AN54" s="321">
        <v>64980</v>
      </c>
      <c r="AO54" s="322">
        <v>87.8</v>
      </c>
      <c r="AP54" s="323">
        <v>36247</v>
      </c>
      <c r="AQ54" s="324">
        <v>-15.3</v>
      </c>
      <c r="AR54" s="325">
        <v>103.1</v>
      </c>
    </row>
    <row r="55" spans="1:44" ht="13.2" x14ac:dyDescent="0.2">
      <c r="A55" s="247"/>
      <c r="AK55" s="303" t="s">
        <v>524</v>
      </c>
      <c r="AL55" s="304"/>
      <c r="AM55" s="312">
        <v>3149504</v>
      </c>
      <c r="AN55" s="313">
        <v>104572</v>
      </c>
      <c r="AO55" s="314">
        <v>-31.5</v>
      </c>
      <c r="AP55" s="315">
        <v>68410</v>
      </c>
      <c r="AQ55" s="316">
        <v>-1.7</v>
      </c>
      <c r="AR55" s="317">
        <v>-29.8</v>
      </c>
    </row>
    <row r="56" spans="1:44" ht="13.2" x14ac:dyDescent="0.2">
      <c r="A56" s="247"/>
      <c r="AK56" s="318"/>
      <c r="AL56" s="319" t="s">
        <v>522</v>
      </c>
      <c r="AM56" s="320">
        <v>1037792</v>
      </c>
      <c r="AN56" s="321">
        <v>34458</v>
      </c>
      <c r="AO56" s="322">
        <v>-47</v>
      </c>
      <c r="AP56" s="323">
        <v>35086</v>
      </c>
      <c r="AQ56" s="324">
        <v>-3.2</v>
      </c>
      <c r="AR56" s="325">
        <v>-43.8</v>
      </c>
    </row>
    <row r="57" spans="1:44" ht="13.2" x14ac:dyDescent="0.2">
      <c r="A57" s="247"/>
      <c r="AK57" s="303" t="s">
        <v>525</v>
      </c>
      <c r="AL57" s="304"/>
      <c r="AM57" s="312">
        <v>2923971</v>
      </c>
      <c r="AN57" s="313">
        <v>99134</v>
      </c>
      <c r="AO57" s="314">
        <v>-5.2</v>
      </c>
      <c r="AP57" s="315">
        <v>73019</v>
      </c>
      <c r="AQ57" s="316">
        <v>6.7</v>
      </c>
      <c r="AR57" s="317">
        <v>-11.9</v>
      </c>
    </row>
    <row r="58" spans="1:44" ht="13.2" x14ac:dyDescent="0.2">
      <c r="A58" s="247"/>
      <c r="AK58" s="318"/>
      <c r="AL58" s="319" t="s">
        <v>522</v>
      </c>
      <c r="AM58" s="320">
        <v>1333258</v>
      </c>
      <c r="AN58" s="321">
        <v>45203</v>
      </c>
      <c r="AO58" s="322">
        <v>31.2</v>
      </c>
      <c r="AP58" s="323">
        <v>39427</v>
      </c>
      <c r="AQ58" s="324">
        <v>12.4</v>
      </c>
      <c r="AR58" s="325">
        <v>18.8</v>
      </c>
    </row>
    <row r="59" spans="1:44" ht="13.2" x14ac:dyDescent="0.2">
      <c r="A59" s="247"/>
      <c r="AK59" s="303" t="s">
        <v>526</v>
      </c>
      <c r="AL59" s="304"/>
      <c r="AM59" s="312">
        <v>4189943</v>
      </c>
      <c r="AN59" s="313">
        <v>144906</v>
      </c>
      <c r="AO59" s="314">
        <v>46.2</v>
      </c>
      <c r="AP59" s="315">
        <v>76590</v>
      </c>
      <c r="AQ59" s="316">
        <v>4.9000000000000004</v>
      </c>
      <c r="AR59" s="317">
        <v>41.3</v>
      </c>
    </row>
    <row r="60" spans="1:44" ht="13.2" x14ac:dyDescent="0.2">
      <c r="A60" s="247"/>
      <c r="AK60" s="318"/>
      <c r="AL60" s="319" t="s">
        <v>522</v>
      </c>
      <c r="AM60" s="320">
        <v>912947</v>
      </c>
      <c r="AN60" s="321">
        <v>31573</v>
      </c>
      <c r="AO60" s="322">
        <v>-30.2</v>
      </c>
      <c r="AP60" s="323">
        <v>42387</v>
      </c>
      <c r="AQ60" s="324">
        <v>7.5</v>
      </c>
      <c r="AR60" s="325">
        <v>-37.700000000000003</v>
      </c>
    </row>
    <row r="61" spans="1:44" ht="13.2" x14ac:dyDescent="0.2">
      <c r="A61" s="247"/>
      <c r="AK61" s="303" t="s">
        <v>527</v>
      </c>
      <c r="AL61" s="326"/>
      <c r="AM61" s="312">
        <v>3601422</v>
      </c>
      <c r="AN61" s="313">
        <v>119699</v>
      </c>
      <c r="AO61" s="314">
        <v>11</v>
      </c>
      <c r="AP61" s="315">
        <v>74517</v>
      </c>
      <c r="AQ61" s="327">
        <v>-0.2</v>
      </c>
      <c r="AR61" s="317">
        <v>11.2</v>
      </c>
    </row>
    <row r="62" spans="1:44" ht="13.2" x14ac:dyDescent="0.2">
      <c r="A62" s="247"/>
      <c r="AK62" s="318"/>
      <c r="AL62" s="319" t="s">
        <v>522</v>
      </c>
      <c r="AM62" s="320">
        <v>1273467</v>
      </c>
      <c r="AN62" s="321">
        <v>42163</v>
      </c>
      <c r="AO62" s="322">
        <v>-1.9</v>
      </c>
      <c r="AP62" s="323">
        <v>39188</v>
      </c>
      <c r="AQ62" s="324">
        <v>0.7</v>
      </c>
      <c r="AR62" s="325">
        <v>-2.6</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Ysq/GRXjoHVvOntzLhCoQIgVK/GeSs+TXNZWojJq6kVuy6Eug+RWa1g+b4cq0E+/6NyU1qPYL1a65TBGUpBKTw==" saltValue="y2KuZAenNOPQ8RaFHSUPG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479</v>
      </c>
    </row>
    <row r="121" spans="125:125" ht="13.5" hidden="1" customHeight="1" x14ac:dyDescent="0.2">
      <c r="DU121" s="241"/>
    </row>
  </sheetData>
  <sheetProtection algorithmName="SHA-512" hashValue="T+Z4ppStrneeRZOBkMEbM/gR8AvWAigQIfIRGaHsMUG+OmlqdfgRd4n0YHJk773urgbmy9FW3emQw4YlcfTkyA==" saltValue="sYfFQV5B5bxrezKDeRM50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479</v>
      </c>
    </row>
  </sheetData>
  <sheetProtection algorithmName="SHA-512" hashValue="IMBzD6WpB1KcILOyxPW6+358iVqd4PcTCyMDzLsJQiwP0n9NImDYDq7Jj6dgWl/Z5ifPwPQ6k+N5HqGWeOmtNw==" saltValue="XbLuOfOPkwip5PERxBR5u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election activeCell="J47" sqref="J47"/>
    </sheetView>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529</v>
      </c>
      <c r="G46" s="8" t="s">
        <v>530</v>
      </c>
      <c r="H46" s="8" t="s">
        <v>531</v>
      </c>
      <c r="I46" s="8" t="s">
        <v>532</v>
      </c>
      <c r="J46" s="9" t="s">
        <v>533</v>
      </c>
    </row>
    <row r="47" spans="2:10" ht="57.75" customHeight="1" x14ac:dyDescent="0.2">
      <c r="B47" s="10"/>
      <c r="C47" s="1152" t="s">
        <v>3</v>
      </c>
      <c r="D47" s="1152"/>
      <c r="E47" s="1153"/>
      <c r="F47" s="11">
        <v>31.97</v>
      </c>
      <c r="G47" s="12">
        <v>33.270000000000003</v>
      </c>
      <c r="H47" s="12">
        <v>33.119999999999997</v>
      </c>
      <c r="I47" s="12">
        <v>35.090000000000003</v>
      </c>
      <c r="J47" s="13">
        <v>35.92</v>
      </c>
    </row>
    <row r="48" spans="2:10" ht="57.75" customHeight="1" x14ac:dyDescent="0.2">
      <c r="B48" s="14"/>
      <c r="C48" s="1154" t="s">
        <v>4</v>
      </c>
      <c r="D48" s="1154"/>
      <c r="E48" s="1155"/>
      <c r="F48" s="15">
        <v>8.9</v>
      </c>
      <c r="G48" s="16">
        <v>8.9</v>
      </c>
      <c r="H48" s="16">
        <v>10</v>
      </c>
      <c r="I48" s="16">
        <v>7.57</v>
      </c>
      <c r="J48" s="17">
        <v>7.19</v>
      </c>
    </row>
    <row r="49" spans="2:10" ht="57.75" customHeight="1" thickBot="1" x14ac:dyDescent="0.25">
      <c r="B49" s="18"/>
      <c r="C49" s="1156" t="s">
        <v>5</v>
      </c>
      <c r="D49" s="1156"/>
      <c r="E49" s="1157"/>
      <c r="F49" s="19" t="s">
        <v>534</v>
      </c>
      <c r="G49" s="20">
        <v>2.4300000000000002</v>
      </c>
      <c r="H49" s="20" t="s">
        <v>535</v>
      </c>
      <c r="I49" s="20" t="s">
        <v>536</v>
      </c>
      <c r="J49" s="21">
        <v>0.45</v>
      </c>
    </row>
    <row r="50" spans="2:10" ht="13.2" x14ac:dyDescent="0.2"/>
  </sheetData>
  <sheetProtection algorithmName="SHA-512" hashValue="1ioWP1prJaO81X3cpesIWnnlckqi6o+vGKrI1uwDTWbOaxfBjrTulgHvjS31APUe157Kq3EcmE1ZNC1nsD5jnA==" saltValue="5AlYjSxC7/gsw9QpW6LHK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曽我 美月</cp:lastModifiedBy>
  <cp:lastPrinted>2026-03-19T08:12:13Z</cp:lastPrinted>
  <dcterms:created xsi:type="dcterms:W3CDTF">2026-02-23T06:51:48Z</dcterms:created>
  <dcterms:modified xsi:type="dcterms:W3CDTF">2026-09-07T00:28:24Z</dcterms:modified>
  <cp:category/>
</cp:coreProperties>
</file>